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9"/>
  <workbookPr/>
  <mc:AlternateContent xmlns:mc="http://schemas.openxmlformats.org/markup-compatibility/2006">
    <mc:Choice Requires="x15">
      <x15ac:absPath xmlns:x15ac="http://schemas.microsoft.com/office/spreadsheetml/2010/11/ac" url="C:\Users\ediazg\Desktop\CONTROL INTERNO UMAYOR 2024\SEGUIMIENTO  MAPA DE RIIESGOS DE CORRUPCCION\"/>
    </mc:Choice>
  </mc:AlternateContent>
  <xr:revisionPtr revIDLastSave="0" documentId="8_{E57C2ACD-1FA7-4C48-9AB3-D896AA51E384}" xr6:coauthVersionLast="36" xr6:coauthVersionMax="36" xr10:uidLastSave="{00000000-0000-0000-0000-000000000000}"/>
  <bookViews>
    <workbookView xWindow="0" yWindow="0" windowWidth="19200" windowHeight="5940" xr2:uid="{00000000-000D-0000-FFFF-FFFF00000000}"/>
  </bookViews>
  <sheets>
    <sheet name="Hoja1" sheetId="1" r:id="rId1"/>
  </sheets>
  <calcPr calcId="191029"/>
</workbook>
</file>

<file path=xl/calcChain.xml><?xml version="1.0" encoding="utf-8"?>
<calcChain xmlns="http://schemas.openxmlformats.org/spreadsheetml/2006/main">
  <c r="T66" i="1" l="1"/>
  <c r="T65" i="1"/>
  <c r="T63" i="1"/>
  <c r="T60" i="1"/>
  <c r="T55" i="1"/>
  <c r="T52" i="1"/>
  <c r="T50" i="1"/>
  <c r="T48" i="1"/>
  <c r="T45" i="1"/>
  <c r="T42" i="1"/>
  <c r="T38" i="1"/>
  <c r="T35" i="1"/>
  <c r="T32" i="1"/>
  <c r="T28" i="1"/>
  <c r="T25" i="1"/>
  <c r="T22" i="1"/>
  <c r="T19" i="1"/>
  <c r="T16" i="1"/>
  <c r="T13" i="1"/>
  <c r="T10" i="1"/>
  <c r="T68" i="1" l="1"/>
</calcChain>
</file>

<file path=xl/sharedStrings.xml><?xml version="1.0" encoding="utf-8"?>
<sst xmlns="http://schemas.openxmlformats.org/spreadsheetml/2006/main" count="789" uniqueCount="380">
  <si>
    <t>Extracto de Matriz</t>
  </si>
  <si>
    <t>Seguimiento Control Interno</t>
  </si>
  <si>
    <t>Proceso</t>
  </si>
  <si>
    <t>Objetivo</t>
  </si>
  <si>
    <t>Riesgo</t>
  </si>
  <si>
    <t>Tipo de Riesgo</t>
  </si>
  <si>
    <t>Probabilidad</t>
  </si>
  <si>
    <t>Impacto</t>
  </si>
  <si>
    <t>Riesgo Resudual</t>
  </si>
  <si>
    <t>Opción de Manejo</t>
  </si>
  <si>
    <t>Causa</t>
  </si>
  <si>
    <t>Actividades de Control</t>
  </si>
  <si>
    <t>Efectividad de los controles</t>
  </si>
  <si>
    <t>¿Se ha materializado el riesgo?</t>
  </si>
  <si>
    <t>¿Se ejecuta el control?</t>
  </si>
  <si>
    <t>¿Se ejecuta con la periodicidad establecida?</t>
  </si>
  <si>
    <t xml:space="preserve">Responsable de los controles: ¿Cuentan con responsables para ejercer la actividad? </t>
  </si>
  <si>
    <t>Evidencias de los controles: ¿Se cuenta con pruebas del control?</t>
  </si>
  <si>
    <t>Fecha</t>
  </si>
  <si>
    <t>Observaciones</t>
  </si>
  <si>
    <t>Admisión Registro y 
Contro</t>
  </si>
  <si>
    <t>Asegurar que los registros académicos sean 
veraz, confiable y oportunos</t>
  </si>
  <si>
    <t>Inscripción y/o Admisión de interesados sin que cumplan los requisitos requeridos, para beneficiar aun tercero</t>
  </si>
  <si>
    <t>Riesgo moderado</t>
  </si>
  <si>
    <t>Media</t>
  </si>
  <si>
    <t>Leve</t>
  </si>
  <si>
    <t>1. Omision de informacion en la
verificación de los requisitos
Institucionales
2. Falta de seguimiento y control al
procedimiento
3. Debilidad en los mecanismos de
control 
4. Falta de ética y honestidad del
personal
responsable</t>
  </si>
  <si>
    <t>1. Verificar los documentos y aprobar inscripción del aspirante 2. Sensibilización sobre el 
cumplimiento de los requisitos de 
ingreso de estudiantes 3. Validación de la veracidad de la documentación presentada por el aspirante admitido, de parte del personal de admisión, registro y 
control</t>
  </si>
  <si>
    <t>si</t>
  </si>
  <si>
    <t>No</t>
  </si>
  <si>
    <t>Si</t>
  </si>
  <si>
    <t>Elsy Romero / Fernan Cortina</t>
  </si>
  <si>
    <t>Si, el aplicativo WAs</t>
  </si>
  <si>
    <t>Modificación de la información académica contenida en la plataforma institucional (notas, homologaciones) y/o certificaciones de los estudiantes favoreciendo a particulares.</t>
  </si>
  <si>
    <t>Asignar responsabilidades de
informacion a personal que no es
idoneos
Falta de un software que permita
alertar de forma temprao en
situación de riesgos.
Falta de supervisión al
procedimiento</t>
  </si>
  <si>
    <t xml:space="preserve">1. Jornadas de sensibilización para 
la actuación ética y moral en el manejo de
información confidencial 2. Gestionar la firma de acuerdos de confidencialidad con alta dirección para integrantes del equipo que manejen información confidencial.
</t>
  </si>
  <si>
    <t>Si, acta No. 7 de proceso y acuerdos de confidencialidad</t>
  </si>
  <si>
    <t xml:space="preserve">Otorgar grado sin el cumplimiento de los requisitos establecidos por la Institución para beneficio de un tercero o para uno mismo. </t>
  </si>
  <si>
    <t>Asignar responsabilidades de
informacion a personal que no es
idoneos
Falta de un software que permita
alertar de forma temprao en
situación de riesgos.
Falta de supervisión al
procedimientos.</t>
  </si>
  <si>
    <t>Jornadas de sensibilización para la actuación ética y moral en el manejo de información. 2. Socialización de los requisitos del 
Reglamento Estudiantil a todos el 
equipo de trabajo del are</t>
  </si>
  <si>
    <t>Cuatro veces al año, cada que se abre el proceso de grado</t>
  </si>
  <si>
    <t>Sì, aplicativo Was. Acta no. 8 del proceso</t>
  </si>
  <si>
    <t>Se evidencia el cumplimiento</t>
  </si>
  <si>
    <t>Medios Educativos</t>
  </si>
  <si>
    <t>no</t>
  </si>
  <si>
    <t xml:space="preserve">Se realiza mensualmente </t>
  </si>
  <si>
    <t>Asignado de acuerdo al perfil del equipo en cabeza del Lider</t>
  </si>
  <si>
    <t>Informes emitidos por AVA y Audivisuales</t>
  </si>
  <si>
    <t>Se realiza diariamente</t>
  </si>
  <si>
    <t>Director</t>
  </si>
  <si>
    <t>Si bien se lleva el registro, no se realiza en el formato avalado ante calidad</t>
  </si>
  <si>
    <t>Diario</t>
  </si>
  <si>
    <t>Vitacora de Medios Educativos</t>
  </si>
  <si>
    <t xml:space="preserve">Se evidencia el cumplimiento pero se realiza la misma observaciòn del riesgo anterior </t>
  </si>
  <si>
    <t>Alteración de datos del sistema de 
información que soportan los procesos de la 
administración de los medios educativos 
(Biblioteca - AVA - Audiovisuales)</t>
  </si>
  <si>
    <t>Administración o custodia indebida de los 
medios educativos (recursos de información, 
audiovisual y tecnológicos), por parte del 
personal asignado al área para beneficio 
propio o favorecer a terceros o asuntos no 
institucionales.</t>
  </si>
  <si>
    <t>Pérdida de los medios educativos</t>
  </si>
  <si>
    <t>Gestión de la Comunicación</t>
  </si>
  <si>
    <t>Desarrollar estrategias de comunicación organizacional y de visibilización, utilizando medios de comunicación eficaces que garanticen la difusión y el intercambio oportuno y transparente de la información con los diferentes grupos de interés internos y externos,además contribuyendo al posicionamiento de la institución</t>
  </si>
  <si>
    <t>Apoyar las actividades de docencia, investigación,proyección social y administrativo, facilitando los medios de ayudas educativas a los usuarios de manera eficaz y eficiente</t>
  </si>
  <si>
    <t>Suministrar o publicar información de
confiabilidad a terceros con objetivos
inescrupulosos que afecten la imagen de
Umayor.</t>
  </si>
  <si>
    <t>Publicar informaciones extemporánea con
fechas definidas para su cumplimiento en el
desarrollo de los procesos Institucionales
con el ánimo de favorecer a un tercero o a
beneficio propio.</t>
  </si>
  <si>
    <t>Hacer público los errores involuntarios en los
diferentes canales de comunicación con el
ánimo de afectar la imagen de la institución</t>
  </si>
  <si>
    <t>Riesgo Bajo</t>
  </si>
  <si>
    <t>Muy Baja</t>
  </si>
  <si>
    <t>Moderado</t>
  </si>
  <si>
    <t>1.Desconocimiento de la norma,
conflicto de intereses, abuso de
confianza.
2. Debilidad en los mecanismos de
control y seguimiento
3. Falta de ética y honestidad del
personal responsable</t>
  </si>
  <si>
    <t>Desconocimiento de la norma,
conflicto de intereses, abuso de
confianza.</t>
  </si>
  <si>
    <t>1. Hacer uso de Fuentes no
confiables. 
2. No hacer revisión ni verificación
de la información a publicar</t>
  </si>
  <si>
    <t>1. Análisis y supervisión de la información antes de publicar.2. Estudio y aplicación del Manual 
de Ética 3.Estudio aplicación del Manual de 
Comunicaciones 4. Monitoreo a los medios de 
comunicación</t>
  </si>
  <si>
    <t xml:space="preserve"> Manual de Comunicaciones que se aplica y se hace control diario a través de revisión de solicitudes que quedan evidenciadas por correo.</t>
  </si>
  <si>
    <t xml:space="preserve">Se revidencia Cumplimiento </t>
  </si>
  <si>
    <t>1. Conocimiento de la norma 2.  Aplicación de Manual de 
Comunicaciones</t>
  </si>
  <si>
    <t>SI</t>
  </si>
  <si>
    <t xml:space="preserve">DIARIO </t>
  </si>
  <si>
    <t>Manual de comunicaciones, ya que este establece la hoja de ruta para procemientos en comunicaciones. Adicional se maneja un formato de solicitud y de seguimiento a las solicitudes</t>
  </si>
  <si>
    <t>Se evidencia Cumplimiento</t>
  </si>
  <si>
    <t>1. Hacer uso de fuentes confiables 2. Hacer revisión y verificación de la 
información a publicar</t>
  </si>
  <si>
    <t xml:space="preserve">SI </t>
  </si>
  <si>
    <t>Formatos de Solictud y trazabilidad de correos, donde es validada la información</t>
  </si>
  <si>
    <t xml:space="preserve">Se evidencia cumpliento </t>
  </si>
  <si>
    <t>Contratación</t>
  </si>
  <si>
    <t>Celebración de contratos sin el cumplimiento de los requisitos legales para el beneficio de terceros, omitiendo el principio de selección objetiva y no garantizando la pluralidad de oferentes.</t>
  </si>
  <si>
    <t>Llevar a cabo los procesos de contratación
requeridos por la diferente área de la institución,
para adquirir los bienes, y servicios que permitan
cumplir con la misión institucional, acatando la
normatividad vigente de contratación.</t>
  </si>
  <si>
    <t>Baja</t>
  </si>
  <si>
    <t>1.Tráfico de influencias 2.Ausencia de cultura de autocontrol y autogestión 3.Falta de ética profesional 4.Debilidades en la supervisión y/o interventoría, debido a la deficiencia en la verificación de requisitos legales por parte de los funcionarios del area beneficiando a terceros o recibiendo adendas.</t>
  </si>
  <si>
    <t>1. Estudios previos y proyecto de pliegos deficientes o manipulados para beneficiar a un proponente en particular</t>
  </si>
  <si>
    <t>1. Falta de verificación de requisitos para la supervision 2.Falta de selección del personal idoneo a quien se le asigna esa responsabilidad</t>
  </si>
  <si>
    <t>1. Cumplir con lo establecido en el
manual de contratación y el
procedimiento para la celebracion
de contratos de acuerdo a las
modalidades de selección.</t>
  </si>
  <si>
    <t>1. Establecer criterios de confiabilidad y reserva por parte del responsable de la realización de los estudios previos y demás documentos precontractuales.</t>
  </si>
  <si>
    <t>1.Establecer controles en cuanto al
seguimiento de los contratos con
cada supervisor asignado. 2 Elaborar
y exigir la entrega de informes de
seguimiento y/o actas de recibo a
satisfacción.</t>
  </si>
  <si>
    <t>Todo el equipo</t>
  </si>
  <si>
    <t>De acuerdo a la necesidad del proceso</t>
  </si>
  <si>
    <t>Cuenta de lista cheque y el Manual de Contratación</t>
  </si>
  <si>
    <t xml:space="preserve">Se evidencia cumplimiento, pero se deja la sugerencia que las observaciones después de subsanadas no deben ser borradas de la misma, por el contrario, que quede el registro corrección. Además el se indica que se le debe hacer seguimiento a la codificación del formato ante calidad. Se sugiere actualizar el Manual de Contratación. </t>
  </si>
  <si>
    <t xml:space="preserve">Se evidencia cumplimiento y se verifica que la necesidad y justificación surge de los lideres de las dependencias, que es notificado a trave´s del WAS. Contratación no inicia ningun proceso sin ser surtido este proceso. Cuando es Bienes y Servicio se surte teniendo en  cuenta lo sestipulado en el Plan de Acción y el PAA </t>
  </si>
  <si>
    <t xml:space="preserve">MENSUAL </t>
  </si>
  <si>
    <t>Recibos entregas a satisfacción firmados - Manual de Contración</t>
  </si>
  <si>
    <t xml:space="preserve">Se cumple con el control y se evidencia creación de formato para seguimiento por parte de los supervisores. Esta a la espera de ser códificado. </t>
  </si>
  <si>
    <t>Aplicativo Was/ Plan de Acción/ PAA</t>
  </si>
  <si>
    <t>Egresados</t>
  </si>
  <si>
    <t>Identificar el impacto de la institución en su entorno local, regional, nacional e internacional, brindar mayores y mejores oportunidades laborales que aporten a la calidad de vida de los graduados y que diversifiquen nuestra oferta académica</t>
  </si>
  <si>
    <t>Uso inadecuado de las bases de datos de los egresados con fines personale</t>
  </si>
  <si>
    <t xml:space="preserve">Riesgo  Moderado </t>
  </si>
  <si>
    <t>Recibir dadivas para favorecimiento de
terceros en la asignacion de cupos de
participacion para las diferentes actividades</t>
  </si>
  <si>
    <t>SEMANAL</t>
  </si>
  <si>
    <t>1. Inclusion de acuerdo de confidencialidad en proceso de contratacion desde la oficina de Talento Humano para equipo de egresados 2. Capacitacion brindada por Umayor 
en MIPG con el tema de Integridad y 
Confianza como principio del 
modelo + tema de la Dimension No. 
3 basada en Gestion com valores 
para resultados</t>
  </si>
  <si>
    <t>Se verifica cumplimiento del control, se sugiere capacitación de base de datos.</t>
  </si>
  <si>
    <t>1. Inclusion de acuerdo de confidencialidad en proceso de contratacion desde la oficina de Talento Humano para equipo de egresados. 2.2. Proceso de inscripcion a las diferentes actividades que se realizan desde la Coordinacion de Egresados es a traves de formularios de Google Form lo cual 
no permite manipulacion de 
empleado</t>
  </si>
  <si>
    <t>NO</t>
  </si>
  <si>
    <t>Formato de Google Form</t>
  </si>
  <si>
    <t>Se verifica cumplimiento del control. Se debe firmar acuerdo por colaborador del equipo</t>
  </si>
  <si>
    <t>Video de proceso de Descarga en Was de Base de Datos y eliminnación permanente de los mismos. Correo informativo del cumplimiento de la ley 1581 de 2012. Acuerdo de Confiencialidad. Formato de asistencia a capacitación MIPG</t>
  </si>
  <si>
    <t>Soporte y Desarrollo 
Tecnológico</t>
  </si>
  <si>
    <t>Administrar los recursos informáticos de acuerdo a las directrices Institucionales, normas y reglamentos legales de manera eficiente y eficaz para satisfacer las necesidades de las 
partes interesadas</t>
  </si>
  <si>
    <t>Modificación y/o divulgación de la información que reposa en los sistemas de información Institucional, para dañar la imagen Institucional y en beneficio de un tercero</t>
  </si>
  <si>
    <t>Asignar Acceso a personal a los diferentes
módulos del sistema de información para
beneficios propios o de terceros</t>
  </si>
  <si>
    <t>1. Fortalecer los controles de acceso 
físico al centro de datos de la institución 2. Sensibilizar al personal 
administrativo en la protección y 
privacidad de datos 3. Protocolos de acceso a la base de 
datos e información sensible de los 
sistemas de información 4. Actualización de los perfiles tecnologicos 5. Implementar medidas de control de seguridad informatica. 6.Implementación de acuerdos de confidencialidad</t>
  </si>
  <si>
    <t>1. Sensibilizar al usuario sobre las consecuencias del prestamo de credenciales de acceso (Sesión de Windows y VPN, sistemas de información ) con segundas personas. 2. Mantener el equipo conectado a internet, para que este reciba 
actualizaciones diarias del antivirus y sistema operativo 3. Prohibir la conexion a redes 
inalámbricas de dudosa 
procedencia. 4. Construir y aplicar politica de seguridad de la información 5. Actualización de los perfiles técnologico</t>
  </si>
  <si>
    <t>Infraestructura</t>
  </si>
  <si>
    <t>Reporte de los mantenimientos sin
cumplimiento total de su ejecución, para
beneficios propios o terceros</t>
  </si>
  <si>
    <t>proporcionar y mantener en buen estado el funcionamiento de la infraestructura física y tecnológica (ejecución de obras de remodelación y ampliación, servicios: de mantenimiento en los recursos físicos, seguridad, aseo, redes eléctricas), así mismo, la gestión de los inventarios de los bienes y elementos ̧con la finalidad de garantizar las actividades académicas y administrativa</t>
  </si>
  <si>
    <t>Apropiación de bienes y elementos para uso
personal o comercialización</t>
  </si>
  <si>
    <t>Dar de baja a bienes o elementos sin el
cumplimiento de los requisitos</t>
  </si>
  <si>
    <t>Manipulación del invenario institucional para beneficios propios o terceros</t>
  </si>
  <si>
    <t>1. Beneficio propio o de terceros. 
2. Sobornos</t>
  </si>
  <si>
    <t>1. Falta de controles en la custodia
de los bienes y elementos 
2. Inadecuadas medidas de
seguridad.
3. Personal no idoneo para el
procedimiento</t>
  </si>
  <si>
    <t>1. Falta de conocimiento de la
normatividad
2. Beneficio propio o terceros
3. Falta de etica profesional</t>
  </si>
  <si>
    <t>1. Información desactualizada.
2. Beneficio propio o terceros
3. Soborno</t>
  </si>
  <si>
    <t>1. Seguimiento al plan de mantenimiento. 2, Seguimiento al plan de 
mantenimiento.</t>
  </si>
  <si>
    <t>1. Implementación del procedimiento de inventario 2.Actualización del inventario de 
activos fijo 3. Control de ingreso y salida de 
equipos por parte de Seguiridad</t>
  </si>
  <si>
    <t>1.Actualización permanente de los 
bienes muebles relacionados en el inventario que posea la entidad (levantamiento físico y a través del software) 2. Asignar responsable idóneo para el manejo inventario institucional. 3. Establecer los lineamientos para la definición de la vida útil de los activos fijo. 4. Dar de baja a los activos fijos 
según el procedimiento establecido</t>
  </si>
  <si>
    <t>1. Control y administración de los 
activos fijo 2. Seguimiento de inventarios activos fijos por dependencia</t>
  </si>
  <si>
    <t>1.Uso indebido en el manejo de la 
información por acción u omisión de 
funcionarios.</t>
  </si>
  <si>
    <t>Uso indebido de los medios 
educativos institucionales</t>
  </si>
  <si>
    <t>No devolución de los medios educativos Hurto de los medios educativos</t>
  </si>
  <si>
    <t>1. Establecer los roles que asumiran cada integrante del equipo de Medios Eductivos 2. Seguimiento y control de la administración de los sistemas de infromación de Medios Educativos</t>
  </si>
  <si>
    <t>1.Controlar y administrar el inventario de los medios educativos 2.Solicitud de salidas e ingreso de 
medios educaito</t>
  </si>
  <si>
    <t>1. Implementación de estrategias para que los usuarios devuelvan los medios educativos.2. Control en el sistema de las devoluciones de los medios educaitivos.</t>
  </si>
  <si>
    <t>Falta ética profesional del personal seleccionado para tal responsabilidad</t>
  </si>
  <si>
    <t>1.Brechas de seguridad en los sistemas de información. 2. Acceso no autorizado.3. Falta de controles de acceso adecuados. 4. Ataques de ingeniería social. 5. Falta de conciencia sobre seguridad. 6.Falta de políticas claras y procedimientos de seguridad.7.Falta de monitoreo y detección de actividades sospechosas</t>
  </si>
  <si>
    <t>1. Falta de Ética profesional 2. Error de la configuración en los perfiles de sistemas 3. Préstamos de credenciales de acceso 4. Sobornos 5. Ataques informaticos</t>
  </si>
  <si>
    <t>Investigación</t>
  </si>
  <si>
    <t>Fortalecer y visibilizar los procesos de ciencia, 
tecnología e innovación a través de la 
investigación disciplinar, transdisciplinar, 
interdisciplinar y multidisciplinar, así como la 
transferencia, difusión y uso racional del 
conocimiento con pertinencia social.</t>
  </si>
  <si>
    <t>Cobro deliberado por parte de los
responsables del proceso de trabajo de
grado a los estudiantes por trámites</t>
  </si>
  <si>
    <t>Manipulación de Convocatorias a proyectos
de investigación y/o inversión en beneficio
propio o de terceros</t>
  </si>
  <si>
    <t>Plagio de obras y productos de investigación ajenas, presentadas como propias por parte de los funcionarios o docentes para beneficio propio o de terceros</t>
  </si>
  <si>
    <t>Media Baja</t>
  </si>
  <si>
    <t>1. Abuso sobre las funciones asignadas como Docentes Asesores o tutores sobre los trabajos de los estudiantes para optar por los títulos académicos 2. Falta de vigilancia al proceso de trabajos de grado 3. Falta de etica del persona</t>
  </si>
  <si>
    <t xml:space="preserve">1. Falta de Controles o seguimiento a Convocatoria. 2. Desconocimiento de Reglamentación de la Convocatoria. 3. Intereses particulares distintos a los institucionales 4. Falta de etica del personal  </t>
  </si>
  <si>
    <t>1. Falta de seguimiento y revisión 2. Falta de personal con capacidad y formación de investigación 3. Falta de etica profesional 4. Falta de software que permitan detectar las coincidencias del texto con textos publicados en red</t>
  </si>
  <si>
    <t>1. Seguimiento por parte de la dependencia a los avances de los estudiantes frente al alistamiento de sus proyectos para cumplir el requisito de opción de grado. (Comites de investigación de facultad) 2. Sensibilización a docentes e Implementar un conjunto claro de políticas y procedimientos que regulen el proceso de trabajo de grado, asegurando la transparencia y equidad en el tratamiento de todos los estudiantes.</t>
  </si>
  <si>
    <t>1. Seguimiento a los términos de las convocatorias y los roles de los involucrados 2. Aplicación de los parámetros de 
la convocatoria</t>
  </si>
  <si>
    <t>1. Realizar la verificación de plagio de los documentos enviados a la editorial 2. Gestionar software que permitan detectar las coincidencias del texto 
con textos publicados en red</t>
  </si>
  <si>
    <t xml:space="preserve">Extensión y Proyección Social </t>
  </si>
  <si>
    <t>Proporcionar alternativas de solución a necesidades y problemáticas sociales identificadas, a través de la aplicación del conocimiento en actividades y proyectos generados en el ejercicio de la docencia y la investigación para el mejoramiento de la calidad de vida de las comunidades y fundamentados en la responsabilidad social institucional.</t>
  </si>
  <si>
    <t>Uso inadecuado de las bases de datos de los Practicantes, Formación continua y/o sector productivo con fines personale</t>
  </si>
  <si>
    <t>Uso inadecuado de los recursos asignados en el desarrollo de los proyectos del Centro de Extensión y Proyección Social de la Institución con el fin de obtener beneficios personales a nombre de la institución</t>
  </si>
  <si>
    <t>Asignación de recursos a proyectos sin
cumplimientos de requisitos para beneficiar
a un tercero o para beneficio propio</t>
  </si>
  <si>
    <t>1. falta de ética profesional 2. falta de selección de personal idóneo para tales responsabilidades</t>
  </si>
  <si>
    <t>1. Falencia en los mecanismos diseñados par llevar a cabo el seguimiento y control de los proyectos 2. Personal con bajo sentido de pertenencia hacia la institución, falta de ética y honestidad</t>
  </si>
  <si>
    <t>Seleccionar personal idóneo que 
puedan manejar los recursos de 
forma transparente</t>
  </si>
  <si>
    <t>1. Verificación del cumplimiento de 
los requisitos de los proyectos 2. Aplicación del código de ética y 
buen gobierno 3. Supervisión del líder del proyecto</t>
  </si>
  <si>
    <t>Gestion Financiera</t>
  </si>
  <si>
    <t>Proveer y controlar los recursos financieros para alcanzar de manera efectiva el logro de los objetivos institucionales, y así mismo la información financiera Para la toma de decisiones</t>
  </si>
  <si>
    <t>Realización de pagos sin los descuentos de ley para favorecer a un tercero</t>
  </si>
  <si>
    <t>Reportar información a los entes de control que no es veraz ni confiable</t>
  </si>
  <si>
    <t>Tráfico de influencias en el trámite de cuentas por pagar a proveedores</t>
  </si>
  <si>
    <t>Posibilidad de agruparse para hacer uso indebido de los recursos financieros de la institución para beneficio propio o de un tercero</t>
  </si>
  <si>
    <t>1. Asignar responsabilidades de manejo al personal con el perfil idóneo. 2. Revisiones previas a la realización de pago 3. Capacitacion constante al personal encargado</t>
  </si>
  <si>
    <t>1. Conciliar periódicamente con las dependencias y entes externos que generan información antes de los cierres Contables 2. Revisión periodica de los informes previo a su presentación. 3. Establecer cronograma anticipado de fecha de vencimiento de los informes a presentar</t>
  </si>
  <si>
    <t xml:space="preserve">1. Radicación de cuentas por la fecha en la que llegan a la Oficina de Contabilidad para su causación respectiva 2. Revisión del cumplimiento a los requisitos legales 3. Realizar pago de cuentas de acuerdo a su orden de llegada </t>
  </si>
  <si>
    <t>1. Realizar controles periodicos solicitudes de disponibilidad presupuestal, presupuesto, ordenes de pago y pagos por parte de control interno</t>
  </si>
  <si>
    <t>1. Desconocimiento de la normatividad
2. Falta de etica profesional 3. Error humano</t>
  </si>
  <si>
    <t>1. No conciliar saldos con las dependencias y entes externos que
generan información para la elaboracion de los informes 2. Fallas en el sistema de información 3. Falta de revisión de la información</t>
  </si>
  <si>
    <t>1. Situaciones subjetivas del servidor público que intervienen en el trámite de cuentas por pagar a proveedores 2. Falta de seguimiento 3. Trafico de influencias
4. Sobornos</t>
  </si>
  <si>
    <t>1. Debilidad en la custodia y administración del token, asignado para generar la CDP, CDP, REGISTRO, ORDEN DE PAGO 2. Falta de seguimiento y control de</t>
  </si>
  <si>
    <t xml:space="preserve">Bienestar </t>
  </si>
  <si>
    <t>Actas de Comité y el acuerdo No. 07 de 2020</t>
  </si>
  <si>
    <t>Se cumple con el control</t>
  </si>
  <si>
    <t>No hay evidencia</t>
  </si>
  <si>
    <t>Acta de Reunión de tutores y alumnos/ Actas de sustentación/ Proceso de las revistas</t>
  </si>
  <si>
    <t>Generar aseguramiento de la 
información que garantice el 
resguardo de las bases de dato 
institucional 2.Firma de formato de 
confidencialidad de la información_x0002_ley 158</t>
  </si>
  <si>
    <t>Documeto de legaización a caja menor</t>
  </si>
  <si>
    <t>No hay evidencias porque han sido asignados recursos</t>
  </si>
  <si>
    <t>Tarjetas profesionales / cuadro de ralación de pagos</t>
  </si>
  <si>
    <t xml:space="preserve">Se evidencia cumplimiento </t>
  </si>
  <si>
    <t xml:space="preserve">Concilianes y informes preliminares </t>
  </si>
  <si>
    <t>Cuadro de radicación interno</t>
  </si>
  <si>
    <t xml:space="preserve">Se cumple con el control </t>
  </si>
  <si>
    <t>DIARIO</t>
  </si>
  <si>
    <t>MESUAL</t>
  </si>
  <si>
    <t>Semestral</t>
  </si>
  <si>
    <t>Semestral cuando se abren convocatorias de ICETEX</t>
  </si>
  <si>
    <t>Listado de los postulados vs. Renovados y se pantallazos del proceso que se realiza en la plataforma de ICETEX</t>
  </si>
  <si>
    <t>Se evidencia cumplimiento</t>
  </si>
  <si>
    <t>Base de datos de los postulados vs. Aprobados con descuento de votación y procedimiento a través del Was</t>
  </si>
  <si>
    <t>Fortalecer el desarrollo integral de la comunidad institucional propiciando espacios de interacción que generen la búsqueda del bienestar, y así mismo proporcionar orientación y generar acciones que favorezcan la inclusión y la permanencia.</t>
  </si>
  <si>
    <t>Asignación de descuentos institucionales de sisben sin verificación de soportes para beneficiar a un tercero</t>
  </si>
  <si>
    <t>Renovación de Crédito o beca Icetex sin cumplimiento de requisitos para beneficiar a estudiantes especificos con intencion de favorecer intereses particulares y /o personales.</t>
  </si>
  <si>
    <t>Asignación de descuentos institucionales de votación sin verificación de soportes para beneficiar a un tercero</t>
  </si>
  <si>
    <t xml:space="preserve">Falta de ética profesional del responsable de la revision de documentos. </t>
  </si>
  <si>
    <t>1. Verificar detalladamente el documento aportado por el estudiante para la validadción de descuento 2.Orientación sobre la importancia de la etica profesional y transparencia.</t>
  </si>
  <si>
    <t>Revisión y seguimiento de acuerdo a la normatividad legal vigente de los Fondos que manejan Icetex.</t>
  </si>
  <si>
    <t>1. Orientación sobre la importancia de la etica profesional y transparencia. 2. Verificar detalladamente el documento aportado por el estudiante para la validadción de descuento</t>
  </si>
  <si>
    <t>PERMANENTE</t>
  </si>
  <si>
    <t>Se observa que se cumple con los controles de acuerdo a la peridiocidad y la necesidad</t>
  </si>
  <si>
    <t xml:space="preserve">Se ejecutan cuando se encuentra activo el proceso. </t>
  </si>
  <si>
    <t>Se ejecutan semestralmente</t>
  </si>
  <si>
    <t>Fernan Cortina- Director</t>
  </si>
  <si>
    <t>Leonardo Perez- Apoyo</t>
  </si>
  <si>
    <t>SEGUIMIENTO RIESGOS DE CORRUPCIÓN -Primer cuatrimestre corte 30 de Abril 2024
OFICINA DE CONTROL INTERNO-Institucion Universitaria de Mayor cartagena</t>
  </si>
  <si>
    <t>Gestionar los aspectos legales de acuerdo a la normatividad vigente para el logro de los objetivos institucionales de manera eficaz y eficiente</t>
  </si>
  <si>
    <t>Gestión Administrativa y Legal</t>
  </si>
  <si>
    <t>Manipulación en los Procesos legales de la UMAYOR para beneficios propios o a terceros</t>
  </si>
  <si>
    <t>Ocultamiento de solicitudes de información Legal</t>
  </si>
  <si>
    <t>Procesos disciplinarios ajustados a intereses particulares</t>
  </si>
  <si>
    <t>Riesgo bajo</t>
  </si>
  <si>
    <t>1. Alteración de la intención de documentos   
2. Retraso en la compilaciòn de pruebas.</t>
  </si>
  <si>
    <t>1.Falta de controles que permitan realizar el debido seguimiento a todas a las solicitudes de información legal 2. Extravio o Perdida de los documentos 3. No uso de los canales oficiales de comunicación institucionales para solicitar información legal
4. Omitir solicitudes de información legal por parte de las diferentes dependencias</t>
  </si>
  <si>
    <t>1. Debilidad en los mecanismos de seguimiento y control.
2. Tráfico de influencias, persona influyente conflicto de intereses</t>
  </si>
  <si>
    <t xml:space="preserve"> 2.Realizar revisiones periódicos a la información legal    . Establecer el acceso restringido al lugar donde se encuentra  la custodia de los expedientes o documentos legales.3. Verificacion de los procesos contractuales cumplan con la normatividad</t>
  </si>
  <si>
    <t>1. Análisis y seguimiento del consecutivo y registros utilizados para la radicación de las PQRDS. 2. Sensibilización al personal sobre el manejo de las solicitudes de información legal 3. Publicación de los canales institucionales para la recepción de solicitudes</t>
  </si>
  <si>
    <t>1. Informes de seguimiento a procesos disciplinarios 2. Fortalecer los controles aplicables para esta actividad. 3. Denunciar irregularidades o presiones</t>
  </si>
  <si>
    <t>Desarrollar las acciones necesarias para promover, gestionar y mejorar permanentemente la calidad en la Institución Universitaria Mayor de Cartagena</t>
  </si>
  <si>
    <t>Calidad Académica</t>
  </si>
  <si>
    <t>Informe de autoevaluación y/o acreditación ajustado a intereses particulares.</t>
  </si>
  <si>
    <t>Tráfico indebido (plagio o venta) de la documentación institucional para favorecer a otras instituciones.</t>
  </si>
  <si>
    <t>Riesgo Alto</t>
  </si>
  <si>
    <t xml:space="preserve">Mayor </t>
  </si>
  <si>
    <t>Tráfico de influencias, intereses de terceros 
Falta de capacitación al equipo de trabajo.</t>
  </si>
  <si>
    <t xml:space="preserve">Falta de ética o idoneidad del personal responsable del proceso. </t>
  </si>
  <si>
    <t>Revisión y seguimiento de acuerdo a la normatividad legal vigente y al cumplimiento del cronograma de autoevalaución.</t>
  </si>
  <si>
    <t>Orientación sobre la importancia de la etica profesional y transparencia.</t>
  </si>
  <si>
    <t>Gestion Documental</t>
  </si>
  <si>
    <t xml:space="preserve">De acuerdo a la necesidad del proceso varia la periodicidad </t>
  </si>
  <si>
    <t>Director con apoyo tecnico</t>
  </si>
  <si>
    <t>Envio de correo de seguridad de la informacion, formatos de acuerdos de tratamiento de lnformacion</t>
  </si>
  <si>
    <t>Difusion por correo electronico y chat grupal</t>
  </si>
  <si>
    <t>Se evidencia el cumplimiento del control del riesgo</t>
  </si>
  <si>
    <t>Administrar las actividades específicas encaminadas a la creación, recuperación, recepción, distribución, consulta y conservación de los conocimientos y memoria institucional.</t>
  </si>
  <si>
    <t>Manipulación indebida de la información
producida en formato digital, para beneficiar
un tercero, o para beneficio propio</t>
  </si>
  <si>
    <t>Modificar contenido de los documentos que
conforman un expediente con el fin de
favorecer o perjudicar a un tercero, o por
beneficio propio</t>
  </si>
  <si>
    <t>Alta</t>
  </si>
  <si>
    <t>1. Falta de herramienta tecnológica para custodiar la información institucional 2. Insuficiente seguridad en el sistema informático 3. Falta de protocolos de seguridad en la información producida</t>
  </si>
  <si>
    <t>1. Intereses particulares 2. Desconocimiento de la norma, amiguismo, favorecimiento político</t>
  </si>
  <si>
    <t>1. Compartir documentos en el sistema drive. 2. Realizar inventario documental 3. Realizar backup de documentos producidos desde el área de Soporte y Desarrollo Tecnológico 4. Controles desde el área de Soporte y Desarrollo Tecnológico 5. Control en el préstamo y consulta de los documentos</t>
  </si>
  <si>
    <t>1. Compartir documentos en el sistema drive. 2. Realizar inventario documental 3. Realizar backup de documentos producidos desde el área de Soporte y Desarrollo Tecnológico 4. Controles desde el área de Soporte y Desarrollo Tecnológico</t>
  </si>
  <si>
    <t>DOCENCIA</t>
  </si>
  <si>
    <t>Diseñar propuesta curricular que permita la 
formación de los individuos en un área del saber 
específico, para dar respuesta a las 
necesidades del contexto.
Desarrollar el proceso educativo, pedagógico y 
curricular de la institución que apunte a formar 
un profesional integral, ético y responsable que 
pueda prestarle un servicio a la comunidad</t>
  </si>
  <si>
    <t>Corrección de notas para favorecimiento a terceros</t>
  </si>
  <si>
    <t>Realizar homologaciones externas con certificados de notas y planes de estudios falsos.</t>
  </si>
  <si>
    <t>Fraude en evaluaciones y/o entrega de actividades académicas por parte de 
estudiante de otro autor y entregarlas como propio.</t>
  </si>
  <si>
    <t xml:space="preserve">Media </t>
  </si>
  <si>
    <t xml:space="preserve">Baja </t>
  </si>
  <si>
    <t>Beneficios particulares. • Soborno • Tráfico de influencias • Copia • Falta seguimiento al docente• Facilismo entre otros</t>
  </si>
  <si>
    <t>Documentos falsos para lograr el beneficio de no cursar asignaturas del plan de estudio a traves del acta de homologación.</t>
  </si>
  <si>
    <t>Copiar o tratar de copiar de un compañero durante el desarrollo de una evaluación. Entrega de trabajos que no son de su autoría.</t>
  </si>
  <si>
    <t>1. Sensibilización sobre valores y principios institucionales 2. Formatos Autorizado. 3. Actas Consejos de Facultad donde se revisa y aprueba la corrección de notas.4. Permisos asignados en el sistema solo a admisión, registro y control para su registro.</t>
  </si>
  <si>
    <t>1. Socialización de Reglamento Estudiantil
2. Socialización de los principios y valores Institucionales.</t>
  </si>
  <si>
    <t>1. Validación con la institución 
educativa de manera aleatoria de 
los documentos entregados</t>
  </si>
  <si>
    <t>Solicitud de disponibilidad presupuestal que es el primer paso para iniciar un proceso financiero.</t>
  </si>
  <si>
    <t>No hay evidencias porque para el primer semestre de 2024 se garantizó gratruidad para 100% de la población. Sin embargo se presenta una muesta de segundo periodo de 2023.</t>
  </si>
  <si>
    <t>se tiene control, pero se puede tener uno con mayor efectividad</t>
  </si>
  <si>
    <t>diario</t>
  </si>
  <si>
    <t>formato de consulta y prestamo, backup de documentos</t>
  </si>
  <si>
    <t>Se evidencia el cumpliento</t>
  </si>
  <si>
    <t>EFECTIVO</t>
  </si>
  <si>
    <t>SECRETARIO GENERAL</t>
  </si>
  <si>
    <t>DIARIO-MENSUAL</t>
  </si>
  <si>
    <t>INFORME DE CONTROVERSIAS JUDICIALES - ACCESO A LA INFORMACIÓN -EXCEL DE SEGUIMIENTO A ACTOS ADMINISTRATIVOS.</t>
  </si>
  <si>
    <t>DIARIO - MENSUAL</t>
  </si>
  <si>
    <t>Micrositio de Atencion al Ciudadano de la pag Web y reporte mensual de PQRSDF</t>
  </si>
  <si>
    <t>DE ACUERDO A LA NECESIDAD</t>
  </si>
  <si>
    <t>Proceso diciplinario evidenciable con el acta de apertura</t>
  </si>
  <si>
    <t>Sensibilización a los equipos de trabajo</t>
  </si>
  <si>
    <t xml:space="preserve">Actas de reuniones de comité SIAC </t>
  </si>
  <si>
    <t>Cada fecha de reporte de notas, en  sistemas.</t>
  </si>
  <si>
    <t>Decanos</t>
  </si>
  <si>
    <t>Acta de Consejo de Facultad, formatos de corrección de notas y correo de autorización de Vicerrectoría Académica</t>
  </si>
  <si>
    <t>Decanos, apoyo académico y/o directores de programas.</t>
  </si>
  <si>
    <t>Registro de Asistencia Inducción y Presentación de la Inducción</t>
  </si>
  <si>
    <t>De acuerdo a la necesidad</t>
  </si>
  <si>
    <t>Acta de Homologación</t>
  </si>
  <si>
    <t>SEMESTRAL</t>
  </si>
  <si>
    <t>Director con apoyo del selección y vinculación</t>
  </si>
  <si>
    <t>Correo electrónico Captura was</t>
  </si>
  <si>
    <t>Director apoyo de TH</t>
  </si>
  <si>
    <t>Listado Asistencia-Link del Codigo-Aplicación del Codigo</t>
  </si>
  <si>
    <t>Volante de Pagos-Captura del Sotfware</t>
  </si>
  <si>
    <t>Director -SSt</t>
  </si>
  <si>
    <t>Gestión del Talento 
Humano</t>
  </si>
  <si>
    <t>Gestionar el desarrollo integral del talento humano a través del ciclo de vida de los colaboradores (ingreso, desarrollo y retiro), promoviendo la generación de bienestar, entornos seguros y saludables para lograr una cultura organizacional basada en el cumplimiento de valores institucionales y el trabajo en equipo para contribuir a las metas de la entidad</t>
  </si>
  <si>
    <t>Manipulacion de la información para 
beneficio de un tercero (certificados 
laborales, resultados de exámenes 
ocupacionales y novedades de nomina)</t>
  </si>
  <si>
    <t>Fraude en convocatoria y selección de 
docentes para beneficiar a un tercero</t>
  </si>
  <si>
    <t>Manipulación de la nóminas para 
favorecimiento de tercero</t>
  </si>
  <si>
    <t>En materia de SST-Servidor que 
indebidamente de a conocer documento o 
noticia sobre las condiciones de salud de 
algún otro trabajador</t>
  </si>
  <si>
    <t>Omisión de Estado de Condiciones de salud
para favorecer su contratación</t>
  </si>
  <si>
    <t>Copia del contrato con el prestador del servicios de examernes medicos</t>
  </si>
  <si>
    <t>Enriquecer a la comunidad académica 
integrando dinámicas que permitan adquirir 
perspectivas globales, de interculturalidad y 
experiencias nacionales e internacionales</t>
  </si>
  <si>
    <t>INTERNACIONALIZACION</t>
  </si>
  <si>
    <t>Uso Inadecuado de recursos obtenidos a traves de convocatorias y/o proyectos, para uso personal, o para beneficiar aun tercero</t>
  </si>
  <si>
    <t>Falsificación de firma en convenios para beneficio propio o de un tercer</t>
  </si>
  <si>
    <t>Recibir dádivas por alterar resultados en pruebas de suficiencia a estudiantes por beneficio propio</t>
  </si>
  <si>
    <t>1. Asignar la responsabilidad del
proyecto a una persona que no es
idonea
2. Falta a la etica profesional
3.Falta de seguimiento a la
ejecución del proceso</t>
  </si>
  <si>
    <t>1. Falta de rigor en la selección del
personal asignado al proceso
2. Falta de etica Profesional</t>
  </si>
  <si>
    <t>Vincular personal no idóneo que no
se identifica con las políticas
institucionales</t>
  </si>
  <si>
    <t>Muy  Leve</t>
  </si>
  <si>
    <t>1. Estableciendo controles permanentes de los recusos obtenidos 2. Generando informes de cada proceso de obtencion de recursos. 3.Seguimiento periodicos al desarrollo del proceso</t>
  </si>
  <si>
    <t>1. Seleccionar al personal con el perfil adecuado en el manejo de los convenios interinstitucionales  2. Realizar control con juridica y Talento Humano.</t>
  </si>
  <si>
    <t>Seleccionar personal adecuados del equipo de trabajo para la ejecución de la actividad ,Mantener sistematizado las base de datos con controles de alertas antifraude en la plataforma PEARSON.</t>
  </si>
  <si>
    <t>Menor</t>
  </si>
  <si>
    <t>1. Falta de etica 
2. Interés políticos o amistad para 
favorecer a un tercero</t>
  </si>
  <si>
    <t>1. Personal con bajo sentido de pertenencia hacia la Institución, falta de ética y honestidad. 2. Debilidad en los mecanismos de control y seguimiento a los documentos aportados por los aspirantes. 3. Omisión de revisión de información de personal seleccionado 4. El servidor verificador de la documentación no realiza notificación de irregularidades identificadas en proceso de revisión de requisitos 5. Modificación dle perfil de acuerdo al perfil de un candidato</t>
  </si>
  <si>
    <t xml:space="preserve">1. Premura en la aplicación del proceso de nómina que no permite efectuar una verificación de la información que soporta la elaboración de la misma. 2. Falta de seguimiento y control 3. Falta de etica del personal </t>
  </si>
  <si>
    <t>No reportar su estado de salud en el
momento de realiza los examenes
medicos ocupacionales 2.No reporte de las condiciones de salud en la entrevistas</t>
  </si>
  <si>
    <t>1. Divulgación indebida condiciones 
de salud y/o ATEL</t>
  </si>
  <si>
    <t>1. Sistematización de las hojas de vida de empleados en el software para generación de historia laboral 2. Aplicación de los procedimientos 
establecidos 3. Implementación del codigo de  integridad</t>
  </si>
  <si>
    <t>1. Solicitud que soporta la necesidad del perfil del cargo vacante a proveer.  2. Verificación de títulos y experiencia de los elegibles antes 
de su vinculación, por parte de la comision docente y el Área de 
talento humano 3. Implementación del codigo de integridad 4. Implementación de micrositio para publicación y postulación de vacante</t>
  </si>
  <si>
    <t>1. Revisiones previas a la nomina 2.Sistematización de la nomina 3. Aplicación de fechas de corte de 
novedades 4.Socialización de las fechas de 
novedades 5. Sensibilización al responsable de 
contruccion de la nomina 6. Solicitar a la Oficina de Control
Interno de Gestión, la realización de 
auditorías a la nómina</t>
  </si>
  <si>
    <t>Que se realice la licitacón de la IPS 
a realizar los examenes 
ocupacionales sea oportuna para 
que se pueda realizar la validación 
de las condiciones de salud previamente</t>
  </si>
  <si>
    <t>1.Firma acuerdo de confidencialidad y no divulgación de información reservada-(resoluciones firmadas adjunta el documento)Asegurar el cumplimiento de la 
normatividad que aplica para SST de lainstitución mediante la sensibilización del tema de confidencialidad en el proceso de Inducción-Reinducción Contratación de una entidad que realiza la custodia de las historias 
clinicas</t>
  </si>
  <si>
    <t>PLANEACIÓN</t>
  </si>
  <si>
    <t>Definir las directrices de la institución con base en los lineamientos, normas y reglamentos de las partes interesadas</t>
  </si>
  <si>
    <t>Modificar los planes, Proyectos o actividades 
institucionales a una destinación diferente a 
lo establecidas en el Plan Estratégico 
Institucional para favorecimiento de terceros</t>
  </si>
  <si>
    <t>Alterar información institucional a reportar 
ante entes externos, con el objetivo de 
beneficiar a terceros.</t>
  </si>
  <si>
    <t>1. Interés económico 2. Seguimiento inadecuado a los planes estrategicos para favorecer a terceros</t>
  </si>
  <si>
    <t>Personal no idoneo. 2. Conflicto de intereses 3. Seguimiento inadecuado a los procesos 4- falta de etica profesiona</t>
  </si>
  <si>
    <t>SEGUIMIENTO Y MEDICION</t>
  </si>
  <si>
    <t>Asegurar el mantenimiento y fortalecimiento del
Sistema Integrado de Gestión de la Institución
mediante el uso de mecanismos que
contribuyan a la mejora continua de los procesos</t>
  </si>
  <si>
    <t>1.Revisar y/o actualizar (en caso de ser necesario) los lineamientos estrategicosInstitucionales (Proyecto, Metas, actividades, etc) 2. Publicación de informes de seguimientos de Planes de acción y 
plan de desarrollo Institucional</t>
  </si>
  <si>
    <t>1. Verificación de la información planillas cargadas por parte del 
Director de Planeación2. Enviar plantillas cargadas con la información reportada anexando plantilla generada por el sistema de Información WAS a Bienestar institucional</t>
  </si>
  <si>
    <t>14/05/20+S5+S55:S56</t>
  </si>
  <si>
    <t>De acuerdo al requerimiento del proceso</t>
  </si>
  <si>
    <t>Alterar u ocultar la información real del
desarrollo de los procesos o alinear cumplimiento de metas en favorecimiento
propio o de un servidor en particular.</t>
  </si>
  <si>
    <t>Realizar seguimientos periódicos al desarrollo de los procesos Institucionales.</t>
  </si>
  <si>
    <t>SEGUIMIENTO 
CONTROL Y 
EVALUACION</t>
  </si>
  <si>
    <t>Asesorar y acompañar a la Dirección en todos los procesos y procedimientos, de forma objetiva e independiente; Fomentando la cultura del control, y contribuyendo al mejoramiento continuo en el cumplimiento de la Misión Institucional, en los planes, metas y objetivos propuestos, por medio de auditorías, inspecciones, verificaciones y capacitaciones dentro del marco de la Ley.</t>
  </si>
  <si>
    <t>Posibilidad de abuso de poder por accion indebida de los auditores relacionada con sus funciones de evaluacion excediendose en 
el ejercicio de las mismas, para beneficio propio o de terceros.</t>
  </si>
  <si>
    <t>Posibilidad de recibir o solicitar dadivas o
beneficio a nombre propio o de tercero, con el fin de manipular u omitir informacion relevante de los informes de auditorias.</t>
  </si>
  <si>
    <t>1. Falta de seguimientos de control en el proceso de evaluación.
2.Personal no idoneo en el desarrollo de las actividades del
proceso auditor.
3. Falta de sentido de pertenecia del
auditor hacia la institución.
4. Falta de etica del auditor.</t>
  </si>
  <si>
    <t>1- Asignar la responsabilidad del 
proceso a personas idoneas  2-Realizar revisiones y control de la rendicion de información acorde a 
las evaluaciones presentadas.</t>
  </si>
  <si>
    <t>Revisión y seguimiento a los informes de los procesos, planes y 
programas desarrollados en las 
diferentes dependencias Retroalimentacion de normas vigentes legales</t>
  </si>
  <si>
    <t>1. Vulneracion de los principios establecidos en el codigo de etica
del auditor 
2. Personal no idoneo para ejercer el proceso de auditoria Interna
3. Amiguismo para influenciar los resultados del proceso auditor
4. Conflicto de intereses.</t>
  </si>
  <si>
    <t>Lider y Equipo</t>
  </si>
  <si>
    <t>Se observa el cumplimiento de los controles</t>
  </si>
  <si>
    <t xml:space="preserve">Se evidencia el cumplimiento </t>
  </si>
  <si>
    <t>Se evidencia el cumplimiento. Se que de continuar, se piense en eliminar el riesgo.</t>
  </si>
  <si>
    <t>Se evidencia cumplimiento pero se sugiere ccreación de lista de chequeos</t>
  </si>
  <si>
    <t>Se evidencia cumplimiento pero se sugiere incluir a la poblacion estuduantil en el riesgo y estructurar la actividad  de la acción 2.</t>
  </si>
  <si>
    <t>No habido convocatorias interna. Se sugiere que debe delimitar el riesgo e indicar que son convocatorias internas</t>
  </si>
  <si>
    <t>De acuerdo al cronograma establecido en el Plan de Mantenimiento</t>
  </si>
  <si>
    <t xml:space="preserve">Plan de Mantenimiento y evidencias </t>
  </si>
  <si>
    <t>15/052024</t>
  </si>
  <si>
    <t xml:space="preserve">Se evidencia el control al riesgo </t>
  </si>
  <si>
    <t xml:space="preserve">Actualización de Inventario de activos y Controles de ingreso y salida </t>
  </si>
  <si>
    <t xml:space="preserve">Actualización de Inventario de activos y Política de Contabilidad </t>
  </si>
  <si>
    <t>Actualización de Inventario de activos</t>
  </si>
  <si>
    <t>Riesgo Moderado</t>
  </si>
  <si>
    <t xml:space="preserve">Director </t>
  </si>
  <si>
    <t>Coordinador del 
SIG</t>
  </si>
  <si>
    <t xml:space="preserve">Matriz de Mejoramiento Continuo y los informes de satisfacción </t>
  </si>
  <si>
    <t>Evidencias de Acta de distribución de recursos de política de gratuida y Acta de cierre de reporte política de gratuidad.</t>
  </si>
  <si>
    <t>Primer Informe de seguimiento al Plan de Acción y Acta de Socilización de resultados primer seguimiento al Plan de Acción 2024</t>
  </si>
  <si>
    <t xml:space="preserve">No se logró evidenciar el cumplimiento </t>
  </si>
  <si>
    <t>Vitacora de Medios Educativos y el aplicativo WAS</t>
  </si>
  <si>
    <t>Se sugiere estructura el riesgo, ya que el proceso no tiene recursos asignados.</t>
  </si>
  <si>
    <t>Director con apoyo del area de sistema</t>
  </si>
  <si>
    <t>Avance por  Riesgo</t>
  </si>
  <si>
    <t xml:space="preserve">Porcentaje de avance por proceso </t>
  </si>
  <si>
    <t>Posibilidad de direccionamiento o ajuste de los estudios previos y demás documentos de las etapas de planeación y selección del proceso de contratación, en favor de un tercero, omitiendo el cumplimiento del principio de selección objetiva (Etapa Precontractual)</t>
  </si>
  <si>
    <t>Posibilidad de ejercer la supervisión 
interventoría de contratos de manea desleal
o interés ilícito en su ejercicio a través de la
manipulación y/o extralimitación y/u omisión
de funciones en beneficio del contratista o
de un tercero (Etapa Contractual - Pos
contractual)</t>
  </si>
  <si>
    <t>sin avances porque para el cuatrimestre no han aperturado convocatorias</t>
  </si>
  <si>
    <t xml:space="preserve">No tienen asignados recursos para proyectos </t>
  </si>
  <si>
    <t>Cumplimiento Institucional</t>
  </si>
  <si>
    <t xml:space="preserve">El cumplimiento es satisfactorio pero se espera superarlo en el segundo cuatrimestre del 2024. </t>
  </si>
  <si>
    <t xml:space="preserve">Se sugiere estructura el riesgo, ya que el proceso no tiene recursos asignados. Las evidencia presentadas es un recibo de caja menor por concepto de  viaticos por transporte  a patrocinadores. </t>
  </si>
  <si>
    <t>El proceso cumple con las activiades de control.</t>
  </si>
  <si>
    <t>No se logró eviderciar el cumplimientro por parte de las Facultades de Administración y Turismo y Ciencias Sociales y Educación</t>
  </si>
  <si>
    <t>Las Facultades de Ciencias Sociales y Educación y Arquitectura no tuvieron homologaciones en el cuatrimestre. Facultad de Administración y Turismos no presenté evidencias.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</si>
</sst>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64"/>
      <name val="Calibri"/>
      <family val="2"/>
      <scheme val="minor"/>
    </font>
    <font>
      <sz val="10"/>
      <name val="Calibri"/>
      <family val="2"/>
      <scheme val="minor"/>
    </font>
    <font>
      <b/>
      <sz val="10"/>
      <color indexed="64"/>
      <name val="Calibri"/>
      <family val="2"/>
      <scheme val="minor"/>
    </font>
    <font>
      <b/>
      <sz val="10"/>
      <color theme="0"/>
      <name val="Calibri"/>
      <family val="2"/>
      <scheme val="minor"/>
    </font>
    <font>
      <b/>
      <sz val="10"/>
      <color indexed="65"/>
      <name val="Calibri"/>
      <family val="2"/>
      <scheme val="minor"/>
    </font>
    <font>
      <b/>
      <sz val="10"/>
      <color theme="1"/>
      <name val="Calibri"/>
      <family val="2"/>
      <scheme val="minor"/>
    </font>
    <font>
      <sz val="10"/>
      <color theme="1"/>
      <name val="Calibri"/>
      <family val="2"/>
      <scheme val="minor"/>
    </font>
    <font>
      <sz val="10"/>
      <color theme="1"/>
      <name val="Calibri"/>
      <family val="2"/>
      <scheme val="minor"/>
    </font>
    <font>
      <b/>
      <sz val="10"/>
      <color theme="1"/>
      <name val="Calibri"/>
      <family val="2"/>
      <scheme val="minor"/>
    </font>
    <font>
      <sz val="14"/>
      <color theme="1"/>
      <name val="Calibri"/>
      <family val="2"/>
      <scheme val="minor"/>
    </font>
    <font>
      <b/>
      <sz val="11"/>
      <color theme="1"/>
      <name val="Calibri"/>
      <family val="2"/>
      <scheme val="minor"/>
    </font>
    <font>
      <sz val="9"/>
      <color theme="1"/>
      <name val="Calibri"/>
      <family val="2"/>
      <scheme val="minor"/>
    </font>
  </fonts>
  <fills count="6">
    <fill>
      <patternFill patternType="none"/>
    </fill>
    <fill>
      <patternFill patternType="gray125"/>
    </fill>
    <fill>
      <patternFill patternType="solid">
        <fgColor indexed="65"/>
      </patternFill>
    </fill>
    <fill>
      <patternFill patternType="solid">
        <fgColor theme="5" tint="-0.249977111117893"/>
        <bgColor theme="5" tint="-0.249977111117893"/>
      </patternFill>
    </fill>
    <fill>
      <patternFill patternType="solid">
        <fgColor rgb="FF385623"/>
        <bgColor rgb="FF385623"/>
      </patternFill>
    </fill>
    <fill>
      <patternFill patternType="solid">
        <fgColor theme="0" tint="-0.14999847407452621"/>
        <bgColor indexed="64"/>
      </patternFill>
    </fill>
  </fills>
  <borders count="39">
    <border>
      <left/>
      <right/>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style="thin">
        <color auto="1"/>
      </top>
      <bottom style="thin">
        <color auto="1"/>
      </bottom>
      <diagonal/>
    </border>
    <border>
      <left style="thin">
        <color theme="1"/>
      </left>
      <right style="thin">
        <color theme="1"/>
      </right>
      <top style="thin">
        <color theme="1"/>
      </top>
      <bottom style="thin">
        <color theme="1"/>
      </bottom>
      <diagonal/>
    </border>
    <border>
      <left/>
      <right style="thin">
        <color auto="1"/>
      </right>
      <top style="thin">
        <color auto="1"/>
      </top>
      <bottom/>
      <diagonal/>
    </border>
    <border>
      <left/>
      <right style="thin">
        <color theme="1"/>
      </right>
      <top style="thin">
        <color theme="1"/>
      </top>
      <bottom style="thin">
        <color theme="1"/>
      </bottom>
      <diagonal/>
    </border>
    <border>
      <left style="thin">
        <color auto="1"/>
      </left>
      <right/>
      <top/>
      <bottom/>
      <diagonal/>
    </border>
    <border>
      <left/>
      <right/>
      <top style="thin">
        <color theme="1"/>
      </top>
      <bottom style="thin">
        <color theme="1"/>
      </bottom>
      <diagonal/>
    </border>
    <border>
      <left/>
      <right/>
      <top style="thin">
        <color theme="1"/>
      </top>
      <bottom/>
      <diagonal/>
    </border>
    <border>
      <left style="thin">
        <color theme="1"/>
      </left>
      <right/>
      <top style="thin">
        <color theme="1"/>
      </top>
      <bottom style="thin">
        <color theme="1"/>
      </bottom>
      <diagonal/>
    </border>
    <border>
      <left/>
      <right style="thin">
        <color auto="1"/>
      </right>
      <top/>
      <bottom/>
      <diagonal/>
    </border>
    <border>
      <left/>
      <right style="thin">
        <color auto="1"/>
      </right>
      <top/>
      <bottom style="thin">
        <color auto="1"/>
      </bottom>
      <diagonal/>
    </border>
    <border>
      <left style="thin">
        <color theme="1"/>
      </left>
      <right/>
      <top style="thin">
        <color theme="1"/>
      </top>
      <bottom/>
      <diagonal/>
    </border>
    <border>
      <left style="thin">
        <color theme="1"/>
      </left>
      <right/>
      <top/>
      <bottom style="thin">
        <color theme="1"/>
      </bottom>
      <diagonal/>
    </border>
    <border>
      <left/>
      <right/>
      <top/>
      <bottom style="thin">
        <color theme="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diagonal/>
    </border>
    <border>
      <left style="thin">
        <color auto="1"/>
      </left>
      <right style="medium">
        <color indexed="64"/>
      </right>
      <top style="thin">
        <color auto="1"/>
      </top>
      <bottom style="thin">
        <color auto="1"/>
      </bottom>
      <diagonal/>
    </border>
    <border>
      <left style="medium">
        <color indexed="64"/>
      </left>
      <right style="thin">
        <color auto="1"/>
      </right>
      <top/>
      <bottom style="thin">
        <color auto="1"/>
      </bottom>
      <diagonal/>
    </border>
    <border>
      <left style="medium">
        <color indexed="64"/>
      </left>
      <right/>
      <top style="thin">
        <color auto="1"/>
      </top>
      <bottom/>
      <diagonal/>
    </border>
    <border>
      <left style="thin">
        <color auto="1"/>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thin">
        <color theme="1"/>
      </left>
      <right style="thin">
        <color theme="1"/>
      </right>
      <top style="thin">
        <color theme="1"/>
      </top>
      <bottom style="medium">
        <color indexed="64"/>
      </bottom>
      <diagonal/>
    </border>
    <border>
      <left style="thin">
        <color theme="1"/>
      </left>
      <right/>
      <top style="thin">
        <color theme="1"/>
      </top>
      <bottom style="medium">
        <color indexed="64"/>
      </bottom>
      <diagonal/>
    </border>
    <border>
      <left style="thin">
        <color auto="1"/>
      </left>
      <right style="medium">
        <color indexed="64"/>
      </right>
      <top style="thin">
        <color auto="1"/>
      </top>
      <bottom style="medium">
        <color indexed="64"/>
      </bottom>
      <diagonal/>
    </border>
  </borders>
  <cellStyleXfs count="1">
    <xf numFmtId="0" fontId="0" fillId="0" borderId="0"/>
  </cellStyleXfs>
  <cellXfs count="285">
    <xf numFmtId="0" fontId="0" fillId="0" borderId="0" xfId="0"/>
    <xf numFmtId="0" fontId="21" fillId="0" borderId="10" xfId="0" applyFont="1" applyBorder="1" applyAlignment="1">
      <alignment vertical="center" wrapText="1"/>
    </xf>
    <xf numFmtId="0" fontId="21" fillId="0" borderId="10" xfId="0" applyFont="1" applyBorder="1" applyAlignment="1">
      <alignment horizontal="center" vertical="center" wrapText="1"/>
    </xf>
    <xf numFmtId="0" fontId="21" fillId="0" borderId="10" xfId="0" applyFont="1" applyBorder="1" applyAlignment="1">
      <alignment horizontal="center" vertical="center"/>
    </xf>
    <xf numFmtId="0" fontId="0" fillId="0" borderId="10" xfId="0" applyBorder="1"/>
    <xf numFmtId="0" fontId="21" fillId="0" borderId="10" xfId="0" applyFont="1" applyBorder="1" applyAlignment="1">
      <alignment vertical="top" wrapText="1"/>
    </xf>
    <xf numFmtId="0" fontId="21" fillId="0" borderId="13" xfId="0" applyFont="1" applyBorder="1" applyAlignment="1">
      <alignment vertical="top" wrapText="1"/>
    </xf>
    <xf numFmtId="0" fontId="0" fillId="0" borderId="10" xfId="0" applyBorder="1" applyAlignment="1">
      <alignment horizontal="center" vertical="top" wrapText="1"/>
    </xf>
    <xf numFmtId="0" fontId="0" fillId="0" borderId="10" xfId="0" applyBorder="1" applyAlignment="1">
      <alignment wrapText="1"/>
    </xf>
    <xf numFmtId="0" fontId="0" fillId="0" borderId="10" xfId="0" applyBorder="1" applyAlignment="1">
      <alignment vertical="center"/>
    </xf>
    <xf numFmtId="0" fontId="21" fillId="0" borderId="15" xfId="0" applyFont="1" applyBorder="1" applyAlignment="1">
      <alignment vertical="center" wrapText="1"/>
    </xf>
    <xf numFmtId="0" fontId="0" fillId="0" borderId="14" xfId="0" applyBorder="1" applyAlignment="1">
      <alignment vertical="center" wrapText="1"/>
    </xf>
    <xf numFmtId="0" fontId="0" fillId="0" borderId="10" xfId="0" applyBorder="1" applyAlignment="1">
      <alignment vertical="center" wrapText="1"/>
    </xf>
    <xf numFmtId="0" fontId="21" fillId="0" borderId="12" xfId="0" applyFont="1" applyBorder="1" applyAlignment="1">
      <alignment vertical="center" wrapText="1"/>
    </xf>
    <xf numFmtId="0" fontId="22" fillId="0" borderId="19" xfId="0" applyFont="1" applyBorder="1" applyAlignment="1">
      <alignment vertical="center" wrapText="1"/>
    </xf>
    <xf numFmtId="0" fontId="22" fillId="0" borderId="10" xfId="0" applyFont="1" applyBorder="1" applyAlignment="1">
      <alignment vertical="top" wrapText="1"/>
    </xf>
    <xf numFmtId="0" fontId="22" fillId="0" borderId="10" xfId="0" applyFont="1" applyBorder="1" applyAlignment="1">
      <alignment horizontal="center" vertical="center" wrapText="1"/>
    </xf>
    <xf numFmtId="0" fontId="22" fillId="0" borderId="10" xfId="0" applyFont="1" applyBorder="1" applyAlignment="1">
      <alignment vertical="center" wrapText="1"/>
    </xf>
    <xf numFmtId="0" fontId="22" fillId="0" borderId="10" xfId="0" applyFont="1" applyBorder="1" applyAlignment="1">
      <alignment vertical="center"/>
    </xf>
    <xf numFmtId="0" fontId="14" fillId="0" borderId="10" xfId="0" applyFont="1" applyBorder="1" applyAlignment="1">
      <alignment vertical="center" wrapText="1"/>
    </xf>
    <xf numFmtId="0" fontId="22" fillId="0" borderId="0" xfId="0" applyFont="1" applyAlignment="1">
      <alignment horizontal="center" vertical="center" wrapText="1"/>
    </xf>
    <xf numFmtId="0" fontId="14" fillId="0" borderId="10" xfId="0" applyFont="1" applyBorder="1" applyAlignment="1">
      <alignment horizontal="center" wrapText="1"/>
    </xf>
    <xf numFmtId="0" fontId="14" fillId="0" borderId="10" xfId="0" applyFont="1" applyBorder="1" applyAlignment="1">
      <alignment vertical="center"/>
    </xf>
    <xf numFmtId="0" fontId="14" fillId="0" borderId="10" xfId="0" applyFont="1" applyBorder="1" applyAlignment="1">
      <alignment horizontal="center" vertical="center" wrapText="1"/>
    </xf>
    <xf numFmtId="0" fontId="0" fillId="0" borderId="10" xfId="0" applyBorder="1" applyAlignment="1">
      <alignment vertical="top" wrapText="1"/>
    </xf>
    <xf numFmtId="0" fontId="0" fillId="0" borderId="10" xfId="0" applyBorder="1" applyAlignment="1">
      <alignment horizontal="center" vertical="center" wrapText="1"/>
    </xf>
    <xf numFmtId="0" fontId="0" fillId="0" borderId="0" xfId="0" applyAlignment="1">
      <alignment wrapText="1"/>
    </xf>
    <xf numFmtId="0" fontId="0" fillId="0" borderId="10" xfId="0" applyBorder="1" applyAlignment="1">
      <alignment horizontal="center" vertical="center"/>
    </xf>
    <xf numFmtId="0" fontId="22" fillId="0" borderId="10" xfId="0" applyFont="1" applyBorder="1" applyAlignment="1">
      <alignment horizontal="center" vertical="center"/>
    </xf>
    <xf numFmtId="0" fontId="14" fillId="0" borderId="8" xfId="0" applyFont="1" applyBorder="1" applyAlignment="1">
      <alignment vertical="center"/>
    </xf>
    <xf numFmtId="0" fontId="14" fillId="0" borderId="8" xfId="0" applyFont="1" applyBorder="1" applyAlignment="1">
      <alignment horizontal="center" vertical="center" wrapText="1"/>
    </xf>
    <xf numFmtId="0" fontId="0" fillId="0" borderId="10" xfId="0" applyBorder="1" applyAlignment="1">
      <alignment horizontal="left" vertical="center"/>
    </xf>
    <xf numFmtId="14" fontId="0" fillId="0" borderId="10" xfId="0" applyNumberFormat="1" applyBorder="1" applyAlignment="1">
      <alignment vertical="center"/>
    </xf>
    <xf numFmtId="0" fontId="0" fillId="0" borderId="0" xfId="0" applyAlignment="1">
      <alignment horizontal="center" vertical="center"/>
    </xf>
    <xf numFmtId="0" fontId="13" fillId="0" borderId="10" xfId="0" applyFont="1" applyBorder="1" applyAlignment="1">
      <alignment vertical="center"/>
    </xf>
    <xf numFmtId="0" fontId="13" fillId="0" borderId="10" xfId="0" applyFont="1" applyBorder="1" applyAlignment="1">
      <alignment horizontal="center" vertical="center"/>
    </xf>
    <xf numFmtId="0" fontId="13" fillId="0" borderId="10" xfId="0" applyFont="1" applyBorder="1" applyAlignment="1">
      <alignment wrapText="1"/>
    </xf>
    <xf numFmtId="0" fontId="13" fillId="0" borderId="10" xfId="0" applyFont="1" applyBorder="1" applyAlignment="1">
      <alignment vertical="center" wrapText="1"/>
    </xf>
    <xf numFmtId="0" fontId="13" fillId="0" borderId="10" xfId="0" applyFont="1" applyBorder="1" applyAlignment="1">
      <alignment vertical="top" wrapText="1"/>
    </xf>
    <xf numFmtId="0" fontId="0" fillId="0" borderId="8" xfId="0" applyBorder="1" applyAlignment="1">
      <alignment vertical="center" wrapText="1"/>
    </xf>
    <xf numFmtId="0" fontId="12" fillId="0" borderId="10" xfId="0" applyFont="1" applyBorder="1" applyAlignment="1">
      <alignment wrapText="1"/>
    </xf>
    <xf numFmtId="0" fontId="12" fillId="0" borderId="10" xfId="0" applyFont="1" applyBorder="1" applyAlignment="1">
      <alignment vertical="center" wrapText="1"/>
    </xf>
    <xf numFmtId="0" fontId="12" fillId="0" borderId="10" xfId="0" applyFont="1" applyBorder="1" applyAlignment="1">
      <alignment vertical="top" wrapText="1"/>
    </xf>
    <xf numFmtId="0" fontId="0" fillId="0" borderId="10" xfId="0" applyBorder="1" applyAlignment="1">
      <alignment horizontal="left" vertical="center" wrapText="1"/>
    </xf>
    <xf numFmtId="0" fontId="11" fillId="0" borderId="10" xfId="0" applyFont="1" applyBorder="1" applyAlignment="1">
      <alignment vertical="center" wrapText="1"/>
    </xf>
    <xf numFmtId="0" fontId="11" fillId="0" borderId="9" xfId="0" applyFont="1" applyBorder="1" applyAlignment="1">
      <alignment horizontal="center" vertical="center" wrapText="1"/>
    </xf>
    <xf numFmtId="0" fontId="12"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0" xfId="0" applyFont="1" applyBorder="1" applyAlignment="1">
      <alignment horizontal="center" vertical="center" wrapText="1"/>
    </xf>
    <xf numFmtId="0" fontId="0" fillId="0" borderId="9" xfId="0" applyBorder="1" applyAlignment="1">
      <alignment vertical="center" wrapText="1"/>
    </xf>
    <xf numFmtId="0" fontId="10" fillId="0" borderId="10" xfId="0" applyFont="1" applyBorder="1"/>
    <xf numFmtId="0" fontId="10" fillId="0" borderId="10" xfId="0" applyFont="1" applyBorder="1" applyAlignment="1">
      <alignment wrapText="1"/>
    </xf>
    <xf numFmtId="0" fontId="10" fillId="0" borderId="10" xfId="0" applyFont="1" applyBorder="1" applyAlignment="1">
      <alignment vertical="top"/>
    </xf>
    <xf numFmtId="14" fontId="0" fillId="0" borderId="10" xfId="0" applyNumberFormat="1" applyBorder="1" applyAlignment="1">
      <alignment horizontal="center" vertical="center"/>
    </xf>
    <xf numFmtId="0" fontId="0" fillId="0" borderId="8" xfId="0" applyBorder="1" applyAlignment="1">
      <alignment horizontal="center" vertical="center"/>
    </xf>
    <xf numFmtId="0" fontId="0" fillId="0" borderId="8" xfId="0" applyBorder="1" applyAlignment="1">
      <alignment vertical="top" wrapText="1"/>
    </xf>
    <xf numFmtId="0" fontId="8" fillId="0" borderId="10" xfId="0" applyFont="1" applyBorder="1" applyAlignment="1">
      <alignment vertical="center" wrapText="1"/>
    </xf>
    <xf numFmtId="0" fontId="8" fillId="0" borderId="10" xfId="0" applyFont="1" applyBorder="1" applyAlignment="1">
      <alignment horizontal="center" vertical="center"/>
    </xf>
    <xf numFmtId="0" fontId="24" fillId="0" borderId="11" xfId="0" applyFont="1" applyBorder="1" applyAlignment="1" applyProtection="1">
      <alignment horizontal="center" vertical="center" wrapText="1"/>
      <protection locked="0"/>
    </xf>
    <xf numFmtId="0" fontId="9" fillId="0" borderId="10" xfId="0" applyFont="1" applyBorder="1" applyAlignment="1">
      <alignment vertical="center"/>
    </xf>
    <xf numFmtId="0" fontId="9" fillId="0" borderId="10" xfId="0" applyFont="1" applyBorder="1" applyAlignment="1">
      <alignment vertical="center" wrapText="1"/>
    </xf>
    <xf numFmtId="0" fontId="8" fillId="0" borderId="10" xfId="0" applyFont="1" applyBorder="1" applyAlignment="1" applyProtection="1">
      <alignment vertical="center" wrapText="1"/>
      <protection locked="0"/>
    </xf>
    <xf numFmtId="0" fontId="8" fillId="0" borderId="8" xfId="0" applyFont="1" applyBorder="1" applyAlignment="1" applyProtection="1">
      <alignment horizontal="center" vertical="center" wrapText="1"/>
      <protection locked="0"/>
    </xf>
    <xf numFmtId="0" fontId="8" fillId="0" borderId="10" xfId="0" applyFont="1" applyBorder="1" applyAlignment="1" applyProtection="1">
      <alignment horizontal="center" vertical="center" wrapText="1"/>
      <protection locked="0"/>
    </xf>
    <xf numFmtId="0" fontId="9" fillId="0" borderId="10" xfId="0" applyFont="1" applyBorder="1" applyAlignment="1">
      <alignment horizontal="center" vertical="center"/>
    </xf>
    <xf numFmtId="0" fontId="9" fillId="0" borderId="10" xfId="0" applyFont="1" applyBorder="1" applyAlignment="1">
      <alignment horizontal="left" vertical="center" wrapText="1"/>
    </xf>
    <xf numFmtId="0" fontId="8" fillId="0" borderId="10" xfId="0" applyFont="1" applyBorder="1" applyAlignment="1">
      <alignment horizontal="left" vertical="center" wrapText="1"/>
    </xf>
    <xf numFmtId="14" fontId="0" fillId="0" borderId="8" xfId="0" applyNumberFormat="1" applyBorder="1" applyAlignment="1">
      <alignment horizontal="center" vertical="center"/>
    </xf>
    <xf numFmtId="14" fontId="0" fillId="0" borderId="16" xfId="0" applyNumberFormat="1" applyBorder="1" applyAlignment="1">
      <alignment vertical="center"/>
    </xf>
    <xf numFmtId="14" fontId="0" fillId="0" borderId="14" xfId="0" applyNumberFormat="1" applyBorder="1" applyAlignment="1">
      <alignment vertical="center"/>
    </xf>
    <xf numFmtId="0" fontId="0" fillId="0" borderId="14" xfId="0" applyBorder="1" applyAlignment="1">
      <alignment vertical="center"/>
    </xf>
    <xf numFmtId="0" fontId="8" fillId="0" borderId="14" xfId="0" applyFont="1" applyBorder="1" applyAlignment="1">
      <alignment vertical="center"/>
    </xf>
    <xf numFmtId="0" fontId="8" fillId="0" borderId="14" xfId="0" applyFont="1" applyBorder="1" applyAlignment="1">
      <alignment vertical="center" wrapText="1"/>
    </xf>
    <xf numFmtId="0" fontId="7" fillId="0" borderId="10" xfId="0" applyFont="1" applyBorder="1" applyAlignment="1">
      <alignment vertical="center" wrapText="1"/>
    </xf>
    <xf numFmtId="0" fontId="7" fillId="0" borderId="10" xfId="0" applyFont="1" applyBorder="1" applyAlignment="1">
      <alignment horizontal="center" vertical="center"/>
    </xf>
    <xf numFmtId="0" fontId="0" fillId="0" borderId="10" xfId="0" applyBorder="1" applyAlignment="1">
      <alignment horizontal="center" vertical="center" wrapText="1"/>
    </xf>
    <xf numFmtId="0" fontId="0" fillId="0" borderId="10" xfId="0" applyBorder="1" applyAlignment="1">
      <alignment horizontal="center" vertical="center"/>
    </xf>
    <xf numFmtId="14" fontId="0" fillId="0" borderId="10" xfId="0" applyNumberFormat="1" applyBorder="1" applyAlignment="1">
      <alignment horizontal="center" vertical="center"/>
    </xf>
    <xf numFmtId="0" fontId="0" fillId="0" borderId="10" xfId="0" applyBorder="1" applyAlignment="1">
      <alignment horizontal="left" vertical="center" wrapText="1"/>
    </xf>
    <xf numFmtId="0" fontId="6" fillId="0" borderId="10" xfId="0" applyFont="1" applyBorder="1" applyAlignment="1">
      <alignment horizontal="center" vertical="center" wrapText="1"/>
    </xf>
    <xf numFmtId="14" fontId="0" fillId="0" borderId="10" xfId="0" applyNumberFormat="1" applyBorder="1" applyAlignment="1">
      <alignment horizontal="center" vertical="center" wrapText="1"/>
    </xf>
    <xf numFmtId="0" fontId="0" fillId="0" borderId="10" xfId="0" applyBorder="1" applyAlignment="1">
      <alignment horizontal="center" vertical="center" wrapText="1"/>
    </xf>
    <xf numFmtId="0" fontId="0" fillId="0" borderId="10" xfId="0" applyBorder="1" applyAlignment="1">
      <alignment horizontal="center" vertical="center"/>
    </xf>
    <xf numFmtId="0" fontId="10" fillId="0" borderId="10" xfId="0" applyFont="1" applyBorder="1" applyAlignment="1">
      <alignment horizontal="center" vertical="center"/>
    </xf>
    <xf numFmtId="0" fontId="0" fillId="0" borderId="0" xfId="0" applyBorder="1"/>
    <xf numFmtId="0" fontId="7" fillId="0" borderId="8" xfId="0" applyFont="1" applyBorder="1" applyAlignment="1">
      <alignment horizontal="center" vertical="center"/>
    </xf>
    <xf numFmtId="0" fontId="0" fillId="0" borderId="0" xfId="0" applyAlignment="1">
      <alignment vertical="center" wrapText="1"/>
    </xf>
    <xf numFmtId="0" fontId="10" fillId="0" borderId="10" xfId="0" applyFont="1" applyBorder="1" applyAlignment="1">
      <alignment vertical="center" wrapText="1"/>
    </xf>
    <xf numFmtId="0" fontId="5" fillId="0" borderId="8" xfId="0" applyFont="1" applyBorder="1" applyAlignment="1">
      <alignment vertical="center" wrapText="1"/>
    </xf>
    <xf numFmtId="0" fontId="5" fillId="0" borderId="10" xfId="0" applyFont="1" applyBorder="1" applyAlignment="1">
      <alignment vertical="top" wrapText="1"/>
    </xf>
    <xf numFmtId="0" fontId="0" fillId="0" borderId="10" xfId="0" applyBorder="1" applyAlignment="1">
      <alignment horizontal="center" vertical="center" wrapText="1"/>
    </xf>
    <xf numFmtId="0" fontId="0" fillId="0" borderId="10" xfId="0" applyBorder="1" applyAlignment="1">
      <alignment horizontal="center" vertical="center"/>
    </xf>
    <xf numFmtId="0" fontId="0" fillId="0" borderId="10" xfId="0" applyBorder="1" applyAlignment="1">
      <alignment horizontal="center" vertical="center" wrapText="1"/>
    </xf>
    <xf numFmtId="0" fontId="0" fillId="0" borderId="10" xfId="0" applyBorder="1" applyAlignment="1">
      <alignment horizontal="center" vertical="center"/>
    </xf>
    <xf numFmtId="14" fontId="0" fillId="0" borderId="10" xfId="0" applyNumberFormat="1" applyBorder="1" applyAlignment="1">
      <alignment horizontal="center" vertical="center"/>
    </xf>
    <xf numFmtId="0" fontId="0" fillId="0" borderId="10" xfId="0" applyBorder="1" applyAlignment="1">
      <alignment horizontal="center" vertical="center" wrapText="1"/>
    </xf>
    <xf numFmtId="0" fontId="0" fillId="0" borderId="10" xfId="0" applyBorder="1" applyAlignment="1">
      <alignment horizontal="center" vertical="center"/>
    </xf>
    <xf numFmtId="0" fontId="0" fillId="0" borderId="9" xfId="0" applyFill="1" applyBorder="1" applyAlignment="1">
      <alignment vertical="center" wrapText="1"/>
    </xf>
    <xf numFmtId="0" fontId="0" fillId="0" borderId="10" xfId="0" applyBorder="1" applyAlignment="1">
      <alignment horizontal="center" vertical="center" wrapText="1"/>
    </xf>
    <xf numFmtId="0" fontId="0" fillId="0" borderId="10" xfId="0" applyBorder="1" applyAlignment="1">
      <alignment horizontal="center" wrapText="1"/>
    </xf>
    <xf numFmtId="0" fontId="0" fillId="0" borderId="10" xfId="0" applyBorder="1" applyAlignment="1">
      <alignment horizontal="center" vertical="center"/>
    </xf>
    <xf numFmtId="0" fontId="0" fillId="0" borderId="10" xfId="0" applyBorder="1" applyAlignment="1">
      <alignment horizontal="left" vertical="center" wrapText="1"/>
    </xf>
    <xf numFmtId="14" fontId="0" fillId="0" borderId="10" xfId="0" applyNumberFormat="1" applyBorder="1" applyAlignment="1">
      <alignment horizontal="center" vertical="center"/>
    </xf>
    <xf numFmtId="0" fontId="0" fillId="0" borderId="10" xfId="0" applyBorder="1" applyAlignment="1">
      <alignment horizontal="center" vertical="center" wrapText="1"/>
    </xf>
    <xf numFmtId="0" fontId="6" fillId="0" borderId="8" xfId="0" applyFont="1" applyBorder="1" applyAlignment="1">
      <alignment horizontal="center" vertical="center" wrapText="1"/>
    </xf>
    <xf numFmtId="0" fontId="0" fillId="0" borderId="8" xfId="0" applyBorder="1" applyAlignment="1">
      <alignment horizontal="center" vertical="center" wrapText="1"/>
    </xf>
    <xf numFmtId="0" fontId="13" fillId="0" borderId="11" xfId="0" applyFont="1" applyBorder="1" applyAlignment="1">
      <alignment horizontal="center" vertical="center" wrapText="1"/>
    </xf>
    <xf numFmtId="0" fontId="0" fillId="0" borderId="10" xfId="0" applyBorder="1" applyAlignment="1">
      <alignment horizontal="center" vertical="center"/>
    </xf>
    <xf numFmtId="14" fontId="0" fillId="0" borderId="10" xfId="0" applyNumberFormat="1" applyBorder="1" applyAlignment="1">
      <alignment horizontal="center" vertical="center"/>
    </xf>
    <xf numFmtId="0" fontId="0" fillId="0" borderId="10" xfId="0" applyBorder="1" applyAlignment="1">
      <alignment horizontal="center" wrapText="1"/>
    </xf>
    <xf numFmtId="0" fontId="13" fillId="0" borderId="10" xfId="0" applyFont="1" applyBorder="1" applyAlignment="1">
      <alignment horizontal="center" vertical="center"/>
    </xf>
    <xf numFmtId="0" fontId="0" fillId="0" borderId="10" xfId="0" applyBorder="1" applyAlignment="1">
      <alignment horizontal="left" vertical="center" wrapText="1"/>
    </xf>
    <xf numFmtId="14" fontId="0" fillId="0" borderId="0" xfId="0" applyNumberFormat="1" applyAlignment="1">
      <alignment horizontal="center" vertical="center"/>
    </xf>
    <xf numFmtId="0" fontId="3" fillId="0" borderId="10" xfId="0" applyFont="1" applyBorder="1" applyAlignment="1">
      <alignment vertical="center" wrapText="1"/>
    </xf>
    <xf numFmtId="0" fontId="0" fillId="0" borderId="10" xfId="0" applyFill="1" applyBorder="1" applyAlignment="1">
      <alignment horizontal="center" vertical="center"/>
    </xf>
    <xf numFmtId="0" fontId="0" fillId="0" borderId="10" xfId="0" applyFill="1" applyBorder="1" applyAlignment="1">
      <alignment vertical="center"/>
    </xf>
    <xf numFmtId="0" fontId="0" fillId="0" borderId="10" xfId="0" applyFill="1" applyBorder="1" applyAlignment="1">
      <alignment vertical="center" wrapText="1"/>
    </xf>
    <xf numFmtId="0" fontId="0" fillId="0" borderId="10" xfId="0" applyFill="1" applyBorder="1" applyAlignment="1">
      <alignment horizontal="center" vertical="center" wrapText="1"/>
    </xf>
    <xf numFmtId="0" fontId="3" fillId="0" borderId="10" xfId="0" applyFont="1" applyBorder="1" applyAlignment="1">
      <alignment vertical="top" wrapText="1"/>
    </xf>
    <xf numFmtId="0" fontId="26" fillId="0" borderId="10" xfId="0" applyFont="1" applyBorder="1" applyAlignment="1">
      <alignment vertical="top" wrapText="1"/>
    </xf>
    <xf numFmtId="0" fontId="3" fillId="0" borderId="0" xfId="0" applyFont="1" applyAlignment="1">
      <alignment vertical="top" wrapText="1"/>
    </xf>
    <xf numFmtId="0" fontId="3" fillId="0" borderId="10" xfId="0" applyFont="1" applyBorder="1" applyAlignment="1">
      <alignment vertical="center"/>
    </xf>
    <xf numFmtId="0" fontId="25" fillId="0" borderId="10" xfId="0" applyFont="1" applyBorder="1" applyAlignment="1">
      <alignment horizontal="center" vertical="center" wrapText="1"/>
    </xf>
    <xf numFmtId="0" fontId="21" fillId="0" borderId="10" xfId="0" applyFont="1" applyBorder="1" applyAlignment="1">
      <alignment horizontal="center" vertical="center"/>
    </xf>
    <xf numFmtId="0" fontId="0" fillId="0" borderId="0" xfId="0" applyAlignment="1">
      <alignment horizontal="center"/>
    </xf>
    <xf numFmtId="0" fontId="2" fillId="0" borderId="10" xfId="0" applyFont="1" applyBorder="1" applyAlignment="1">
      <alignment vertical="center" wrapText="1"/>
    </xf>
    <xf numFmtId="0" fontId="0" fillId="0" borderId="11" xfId="0" applyFill="1" applyBorder="1" applyAlignment="1">
      <alignment horizontal="center" vertical="center" wrapText="1"/>
    </xf>
    <xf numFmtId="0" fontId="2" fillId="0" borderId="10" xfId="0" applyFont="1" applyBorder="1" applyAlignment="1">
      <alignment horizontal="left" vertical="center" wrapText="1"/>
    </xf>
    <xf numFmtId="0" fontId="10" fillId="0" borderId="8" xfId="0" applyFont="1" applyBorder="1" applyAlignment="1">
      <alignment vertical="center" wrapText="1"/>
    </xf>
    <xf numFmtId="0" fontId="10" fillId="0" borderId="10" xfId="0" applyFont="1" applyBorder="1" applyAlignment="1">
      <alignment vertical="center"/>
    </xf>
    <xf numFmtId="0" fontId="10" fillId="0" borderId="10" xfId="0" applyFont="1" applyBorder="1" applyAlignment="1">
      <alignment horizontal="left" vertical="center" wrapText="1"/>
    </xf>
    <xf numFmtId="0" fontId="3" fillId="0" borderId="10" xfId="0" applyFont="1" applyBorder="1" applyAlignment="1">
      <alignment horizontal="center" vertical="center"/>
    </xf>
    <xf numFmtId="0" fontId="2" fillId="0" borderId="10" xfId="0" applyFont="1" applyBorder="1" applyAlignment="1">
      <alignment horizontal="center" vertical="center"/>
    </xf>
    <xf numFmtId="9" fontId="8" fillId="0" borderId="20" xfId="0" applyNumberFormat="1" applyFont="1" applyBorder="1" applyAlignment="1">
      <alignment horizontal="center" vertical="center" wrapText="1"/>
    </xf>
    <xf numFmtId="14" fontId="0" fillId="0" borderId="11" xfId="0" applyNumberFormat="1" applyBorder="1" applyAlignment="1">
      <alignment horizontal="center" vertical="center"/>
    </xf>
    <xf numFmtId="9" fontId="0" fillId="0" borderId="10" xfId="0" applyNumberFormat="1" applyBorder="1" applyAlignment="1">
      <alignment horizontal="center" vertical="center" wrapText="1"/>
    </xf>
    <xf numFmtId="9" fontId="1" fillId="0" borderId="10" xfId="0" applyNumberFormat="1" applyFont="1" applyBorder="1" applyAlignment="1">
      <alignment horizontal="center" vertical="center" wrapText="1"/>
    </xf>
    <xf numFmtId="9" fontId="8" fillId="0" borderId="10" xfId="0" applyNumberFormat="1" applyFont="1" applyBorder="1" applyAlignment="1">
      <alignment horizontal="center" vertical="center" wrapText="1"/>
    </xf>
    <xf numFmtId="10" fontId="8" fillId="0" borderId="10" xfId="0" applyNumberFormat="1" applyFont="1" applyBorder="1" applyAlignment="1">
      <alignment horizontal="center" vertical="center" wrapText="1"/>
    </xf>
    <xf numFmtId="9" fontId="4" fillId="0" borderId="10" xfId="0" applyNumberFormat="1" applyFont="1" applyFill="1" applyBorder="1" applyAlignment="1">
      <alignment horizontal="center" vertical="center" wrapText="1"/>
    </xf>
    <xf numFmtId="9" fontId="8" fillId="0" borderId="23" xfId="0" applyNumberFormat="1" applyFont="1" applyBorder="1" applyAlignment="1">
      <alignment horizontal="center" vertical="center" wrapText="1"/>
    </xf>
    <xf numFmtId="9" fontId="8" fillId="0" borderId="24" xfId="0" applyNumberFormat="1" applyFont="1" applyBorder="1" applyAlignment="1">
      <alignment horizontal="center" vertical="center" wrapText="1"/>
    </xf>
    <xf numFmtId="0" fontId="2" fillId="0" borderId="8" xfId="0" applyFont="1" applyBorder="1" applyAlignment="1">
      <alignment vertical="center" wrapText="1"/>
    </xf>
    <xf numFmtId="0" fontId="3" fillId="0" borderId="8" xfId="0" applyFont="1" applyBorder="1" applyAlignment="1">
      <alignment horizontal="center" vertical="center"/>
    </xf>
    <xf numFmtId="0" fontId="2" fillId="0" borderId="8" xfId="0" applyFont="1" applyBorder="1" applyAlignment="1">
      <alignment horizontal="center" vertical="center"/>
    </xf>
    <xf numFmtId="0" fontId="0" fillId="0" borderId="8" xfId="0" applyBorder="1"/>
    <xf numFmtId="0" fontId="2" fillId="0" borderId="8" xfId="0" applyFont="1" applyBorder="1" applyAlignment="1">
      <alignment wrapText="1"/>
    </xf>
    <xf numFmtId="0" fontId="2" fillId="0" borderId="8" xfId="0" applyFont="1" applyBorder="1" applyAlignment="1">
      <alignment horizontal="left" vertical="center" wrapText="1"/>
    </xf>
    <xf numFmtId="0" fontId="0" fillId="0" borderId="8" xfId="0" applyFill="1" applyBorder="1" applyAlignment="1">
      <alignment horizontal="center" vertical="center"/>
    </xf>
    <xf numFmtId="0" fontId="0" fillId="0" borderId="8" xfId="0" applyBorder="1" applyAlignment="1">
      <alignment vertical="center"/>
    </xf>
    <xf numFmtId="0" fontId="25" fillId="0" borderId="0" xfId="0" applyFont="1"/>
    <xf numFmtId="9" fontId="25" fillId="0" borderId="10" xfId="0" applyNumberFormat="1" applyFont="1" applyFill="1" applyBorder="1" applyAlignment="1">
      <alignment horizontal="center" vertical="center" wrapText="1"/>
    </xf>
    <xf numFmtId="0" fontId="25" fillId="0" borderId="0" xfId="0" applyFont="1" applyAlignment="1">
      <alignment horizontal="center"/>
    </xf>
    <xf numFmtId="9" fontId="25" fillId="0" borderId="10" xfId="0" applyNumberFormat="1" applyFont="1" applyBorder="1" applyAlignment="1">
      <alignment horizontal="center" vertical="center"/>
    </xf>
    <xf numFmtId="0" fontId="1" fillId="0" borderId="10" xfId="0" applyFont="1" applyBorder="1" applyAlignment="1">
      <alignment vertical="center" wrapText="1"/>
    </xf>
    <xf numFmtId="0" fontId="21" fillId="0" borderId="18" xfId="0" applyFont="1" applyBorder="1" applyAlignment="1">
      <alignment vertical="top" wrapText="1"/>
    </xf>
    <xf numFmtId="0" fontId="21" fillId="0" borderId="25" xfId="0" applyFont="1" applyBorder="1" applyAlignment="1">
      <alignment vertical="top" wrapText="1"/>
    </xf>
    <xf numFmtId="0" fontId="21" fillId="0" borderId="11" xfId="0" applyFont="1" applyBorder="1" applyAlignment="1">
      <alignment horizontal="center" vertical="center" wrapText="1"/>
    </xf>
    <xf numFmtId="0" fontId="21" fillId="0" borderId="11" xfId="0" applyFont="1" applyBorder="1" applyAlignment="1">
      <alignment horizontal="center" vertical="center"/>
    </xf>
    <xf numFmtId="0" fontId="0" fillId="0" borderId="11" xfId="0" applyBorder="1"/>
    <xf numFmtId="0" fontId="22" fillId="0" borderId="11" xfId="0" applyFont="1" applyBorder="1" applyAlignment="1">
      <alignment vertical="center" wrapText="1"/>
    </xf>
    <xf numFmtId="0" fontId="22" fillId="0" borderId="11" xfId="0" applyFont="1" applyBorder="1" applyAlignment="1">
      <alignment vertical="top" wrapText="1"/>
    </xf>
    <xf numFmtId="0" fontId="0" fillId="0" borderId="11" xfId="0" applyBorder="1" applyAlignment="1">
      <alignment vertical="center"/>
    </xf>
    <xf numFmtId="0" fontId="0" fillId="0" borderId="11" xfId="0" applyBorder="1" applyAlignment="1">
      <alignment vertical="center" wrapText="1"/>
    </xf>
    <xf numFmtId="0" fontId="0" fillId="0" borderId="11" xfId="0" applyBorder="1" applyAlignment="1">
      <alignment wrapText="1"/>
    </xf>
    <xf numFmtId="0" fontId="8" fillId="0" borderId="30" xfId="0" applyFont="1" applyBorder="1" applyAlignment="1">
      <alignment vertical="center" wrapText="1"/>
    </xf>
    <xf numFmtId="0" fontId="1" fillId="0" borderId="30" xfId="0" applyFont="1" applyBorder="1" applyAlignment="1">
      <alignment vertical="center" wrapText="1"/>
    </xf>
    <xf numFmtId="0" fontId="21" fillId="0" borderId="34" xfId="0" applyFont="1" applyBorder="1" applyAlignment="1">
      <alignment vertical="center" wrapText="1"/>
    </xf>
    <xf numFmtId="0" fontId="21" fillId="0" borderId="34" xfId="0" applyFont="1" applyBorder="1" applyAlignment="1">
      <alignment horizontal="center" vertical="center" wrapText="1"/>
    </xf>
    <xf numFmtId="0" fontId="21" fillId="0" borderId="34" xfId="0" applyFont="1" applyBorder="1" applyAlignment="1">
      <alignment horizontal="center" vertical="center"/>
    </xf>
    <xf numFmtId="0" fontId="0" fillId="0" borderId="34" xfId="0" applyBorder="1"/>
    <xf numFmtId="0" fontId="21" fillId="0" borderId="34" xfId="0" applyFont="1" applyBorder="1" applyAlignment="1">
      <alignment vertical="top" wrapText="1"/>
    </xf>
    <xf numFmtId="0" fontId="21" fillId="0" borderId="35" xfId="0" applyFont="1" applyBorder="1" applyAlignment="1">
      <alignment vertical="top" wrapText="1"/>
    </xf>
    <xf numFmtId="0" fontId="0" fillId="0" borderId="36" xfId="0" applyBorder="1" applyAlignment="1">
      <alignment vertical="center"/>
    </xf>
    <xf numFmtId="0" fontId="0" fillId="0" borderId="36" xfId="0" applyBorder="1" applyAlignment="1">
      <alignment vertical="center" wrapText="1"/>
    </xf>
    <xf numFmtId="0" fontId="8" fillId="0" borderId="36" xfId="0" applyFont="1" applyBorder="1" applyAlignment="1">
      <alignment vertical="center" wrapText="1"/>
    </xf>
    <xf numFmtId="14" fontId="0" fillId="0" borderId="36" xfId="0" applyNumberFormat="1" applyBorder="1" applyAlignment="1">
      <alignment vertical="center"/>
    </xf>
    <xf numFmtId="9" fontId="8" fillId="0" borderId="37" xfId="0" applyNumberFormat="1" applyFont="1" applyBorder="1" applyAlignment="1">
      <alignment horizontal="center" vertical="center" wrapText="1"/>
    </xf>
    <xf numFmtId="0" fontId="0" fillId="0" borderId="38" xfId="0" applyBorder="1" applyAlignment="1">
      <alignment vertical="center" wrapText="1"/>
    </xf>
    <xf numFmtId="0" fontId="14" fillId="0" borderId="8" xfId="0" applyFont="1" applyBorder="1" applyAlignment="1">
      <alignment vertical="center" wrapText="1"/>
    </xf>
    <xf numFmtId="9" fontId="25" fillId="0" borderId="8" xfId="0" applyNumberFormat="1" applyFont="1" applyFill="1" applyBorder="1" applyAlignment="1">
      <alignment horizontal="center" vertical="center" wrapText="1"/>
    </xf>
    <xf numFmtId="9" fontId="25" fillId="0" borderId="9" xfId="0" applyNumberFormat="1" applyFont="1" applyFill="1" applyBorder="1" applyAlignment="1">
      <alignment horizontal="center" vertical="center" wrapText="1"/>
    </xf>
    <xf numFmtId="9" fontId="25" fillId="0" borderId="11" xfId="0" applyNumberFormat="1" applyFont="1" applyFill="1" applyBorder="1" applyAlignment="1">
      <alignment horizontal="center" vertical="center" wrapText="1"/>
    </xf>
    <xf numFmtId="0" fontId="25" fillId="0" borderId="10" xfId="0" applyFont="1" applyBorder="1" applyAlignment="1">
      <alignment horizontal="center" vertical="center" wrapText="1"/>
    </xf>
    <xf numFmtId="0" fontId="25" fillId="5" borderId="10" xfId="0" applyFont="1" applyFill="1" applyBorder="1" applyAlignment="1">
      <alignment horizontal="center"/>
    </xf>
    <xf numFmtId="9" fontId="25" fillId="0" borderId="8" xfId="0" applyNumberFormat="1" applyFont="1" applyBorder="1" applyAlignment="1">
      <alignment horizontal="center" vertical="center" wrapText="1"/>
    </xf>
    <xf numFmtId="9" fontId="25" fillId="0" borderId="9" xfId="0" applyNumberFormat="1" applyFont="1" applyBorder="1" applyAlignment="1">
      <alignment horizontal="center" vertical="center" wrapText="1"/>
    </xf>
    <xf numFmtId="9" fontId="25" fillId="0" borderId="11" xfId="0" applyNumberFormat="1" applyFont="1" applyBorder="1" applyAlignment="1">
      <alignment horizontal="center" vertical="center" wrapText="1"/>
    </xf>
    <xf numFmtId="10" fontId="25" fillId="0" borderId="8" xfId="0" applyNumberFormat="1" applyFont="1" applyBorder="1" applyAlignment="1">
      <alignment horizontal="center" vertical="center" wrapText="1"/>
    </xf>
    <xf numFmtId="10" fontId="25" fillId="0" borderId="9" xfId="0" applyNumberFormat="1" applyFont="1" applyBorder="1" applyAlignment="1">
      <alignment horizontal="center" vertical="center" wrapText="1"/>
    </xf>
    <xf numFmtId="10" fontId="25" fillId="0" borderId="11" xfId="0" applyNumberFormat="1" applyFont="1" applyBorder="1" applyAlignment="1">
      <alignment horizontal="center" vertical="center" wrapText="1"/>
    </xf>
    <xf numFmtId="0" fontId="25" fillId="0" borderId="9" xfId="0" applyFont="1" applyBorder="1" applyAlignment="1">
      <alignment horizontal="center" vertical="center" wrapText="1"/>
    </xf>
    <xf numFmtId="0" fontId="25" fillId="0" borderId="11" xfId="0" applyFont="1" applyBorder="1" applyAlignment="1">
      <alignment horizontal="center" vertical="center" wrapText="1"/>
    </xf>
    <xf numFmtId="0" fontId="0" fillId="0" borderId="0" xfId="0" applyAlignment="1">
      <alignment horizontal="center"/>
    </xf>
    <xf numFmtId="0" fontId="19" fillId="4" borderId="8" xfId="0" applyFont="1" applyFill="1" applyBorder="1" applyAlignment="1">
      <alignment horizontal="center" vertical="center" wrapText="1"/>
    </xf>
    <xf numFmtId="0" fontId="19" fillId="4" borderId="9" xfId="0" applyFont="1" applyFill="1" applyBorder="1" applyAlignment="1">
      <alignment horizontal="center" vertical="center" wrapText="1"/>
    </xf>
    <xf numFmtId="9" fontId="25" fillId="0" borderId="10" xfId="0" applyNumberFormat="1" applyFont="1" applyBorder="1" applyAlignment="1">
      <alignment horizontal="center" vertical="center" wrapText="1"/>
    </xf>
    <xf numFmtId="9" fontId="25" fillId="0" borderId="34" xfId="0" applyNumberFormat="1" applyFont="1" applyBorder="1" applyAlignment="1">
      <alignment horizontal="center" vertical="center" wrapText="1"/>
    </xf>
    <xf numFmtId="0" fontId="20" fillId="0" borderId="10" xfId="0" applyFont="1" applyBorder="1" applyAlignment="1">
      <alignment horizontal="center" vertical="center" wrapText="1"/>
    </xf>
    <xf numFmtId="0" fontId="21" fillId="0" borderId="10" xfId="0" applyFont="1" applyBorder="1" applyAlignment="1">
      <alignment horizontal="center" vertical="center"/>
    </xf>
    <xf numFmtId="0" fontId="0" fillId="0" borderId="10" xfId="0" applyBorder="1" applyAlignment="1">
      <alignment horizontal="center" vertical="center" wrapText="1"/>
    </xf>
    <xf numFmtId="0" fontId="15" fillId="2" borderId="26" xfId="0" applyFont="1" applyFill="1" applyBorder="1" applyAlignment="1">
      <alignment horizontal="center" vertical="center"/>
    </xf>
    <xf numFmtId="0" fontId="15" fillId="2" borderId="27" xfId="0" applyFont="1" applyFill="1" applyBorder="1" applyAlignment="1">
      <alignment horizontal="center" vertical="center"/>
    </xf>
    <xf numFmtId="0" fontId="16" fillId="0" borderId="27" xfId="0" applyFont="1" applyBorder="1"/>
    <xf numFmtId="0" fontId="16" fillId="0" borderId="28" xfId="0" applyFont="1" applyBorder="1"/>
    <xf numFmtId="0" fontId="16" fillId="0" borderId="10" xfId="0" applyFont="1" applyBorder="1"/>
    <xf numFmtId="0" fontId="16" fillId="0" borderId="29" xfId="0" applyFont="1" applyBorder="1"/>
    <xf numFmtId="0" fontId="16" fillId="0" borderId="8" xfId="0" applyFont="1" applyBorder="1"/>
    <xf numFmtId="0" fontId="17" fillId="2" borderId="1" xfId="0" applyFont="1" applyFill="1" applyBorder="1" applyAlignment="1">
      <alignment horizontal="center" vertical="center" wrapText="1"/>
    </xf>
    <xf numFmtId="0" fontId="17" fillId="2" borderId="1" xfId="0" applyFont="1" applyFill="1" applyBorder="1" applyAlignment="1">
      <alignment horizontal="center" vertical="center"/>
    </xf>
    <xf numFmtId="0" fontId="17" fillId="2" borderId="2" xfId="0" applyFont="1" applyFill="1" applyBorder="1" applyAlignment="1">
      <alignment horizontal="center" vertical="center"/>
    </xf>
    <xf numFmtId="0" fontId="17" fillId="2" borderId="0"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6" xfId="0" applyFont="1" applyFill="1" applyBorder="1" applyAlignment="1">
      <alignment horizontal="center" vertical="center"/>
    </xf>
    <xf numFmtId="0" fontId="17" fillId="2" borderId="7" xfId="0" applyFont="1" applyFill="1" applyBorder="1" applyAlignment="1">
      <alignment horizontal="center" vertical="center"/>
    </xf>
    <xf numFmtId="0" fontId="18" fillId="3" borderId="28" xfId="0" applyFont="1" applyFill="1" applyBorder="1" applyAlignment="1">
      <alignment horizontal="center" vertical="center"/>
    </xf>
    <xf numFmtId="0" fontId="18" fillId="3" borderId="10" xfId="0" applyFont="1" applyFill="1" applyBorder="1" applyAlignment="1">
      <alignment horizontal="center" vertical="center"/>
    </xf>
    <xf numFmtId="0" fontId="19" fillId="4" borderId="0" xfId="0" applyFont="1" applyFill="1" applyBorder="1" applyAlignment="1">
      <alignment horizontal="center" vertical="center"/>
    </xf>
    <xf numFmtId="0" fontId="19" fillId="4" borderId="4" xfId="0" applyFont="1" applyFill="1" applyBorder="1" applyAlignment="1">
      <alignment horizontal="center" vertical="center"/>
    </xf>
    <xf numFmtId="0" fontId="18" fillId="3" borderId="29" xfId="0" applyFont="1" applyFill="1" applyBorder="1" applyAlignment="1">
      <alignment horizontal="center" vertical="center" wrapText="1"/>
    </xf>
    <xf numFmtId="0" fontId="18" fillId="3" borderId="31" xfId="0" applyFont="1" applyFill="1" applyBorder="1" applyAlignment="1">
      <alignment horizontal="center" vertical="center" wrapText="1"/>
    </xf>
    <xf numFmtId="0" fontId="18" fillId="3" borderId="8" xfId="0" applyFont="1" applyFill="1" applyBorder="1" applyAlignment="1">
      <alignment horizontal="center" vertical="center" wrapText="1"/>
    </xf>
    <xf numFmtId="0" fontId="18" fillId="3" borderId="11" xfId="0" applyFont="1" applyFill="1" applyBorder="1" applyAlignment="1">
      <alignment horizontal="center" vertical="center" wrapText="1"/>
    </xf>
    <xf numFmtId="0" fontId="19" fillId="4" borderId="10" xfId="0" applyFont="1" applyFill="1" applyBorder="1" applyAlignment="1">
      <alignment horizontal="center" vertical="center" wrapText="1"/>
    </xf>
    <xf numFmtId="0" fontId="19" fillId="4" borderId="30" xfId="0" applyFont="1" applyFill="1" applyBorder="1" applyAlignment="1">
      <alignment horizontal="center" vertical="center" wrapText="1"/>
    </xf>
    <xf numFmtId="0" fontId="20" fillId="0" borderId="32" xfId="0" applyFont="1" applyBorder="1" applyAlignment="1">
      <alignment horizontal="center" vertical="center" wrapText="1"/>
    </xf>
    <xf numFmtId="0" fontId="21" fillId="0" borderId="3" xfId="0" applyFont="1" applyBorder="1" applyAlignment="1">
      <alignment horizontal="center" vertical="center"/>
    </xf>
    <xf numFmtId="0" fontId="21" fillId="0" borderId="5" xfId="0" applyFont="1" applyBorder="1" applyAlignment="1">
      <alignment horizontal="center" vertical="center"/>
    </xf>
    <xf numFmtId="0" fontId="21" fillId="0" borderId="8" xfId="0" applyFont="1" applyBorder="1" applyAlignment="1">
      <alignment horizontal="center" vertical="center" wrapText="1"/>
    </xf>
    <xf numFmtId="0" fontId="21" fillId="0" borderId="9" xfId="0" applyFont="1" applyBorder="1" applyAlignment="1">
      <alignment horizontal="center" vertical="center"/>
    </xf>
    <xf numFmtId="0" fontId="21" fillId="0" borderId="33" xfId="0" applyFont="1" applyBorder="1" applyAlignment="1">
      <alignment horizontal="center" vertical="center"/>
    </xf>
    <xf numFmtId="0" fontId="20" fillId="0" borderId="17" xfId="0" applyFont="1" applyBorder="1" applyAlignment="1">
      <alignment horizontal="center" vertical="center" wrapText="1"/>
    </xf>
    <xf numFmtId="0" fontId="21" fillId="0" borderId="17" xfId="0" applyFont="1" applyBorder="1" applyAlignment="1">
      <alignment horizontal="center" vertical="center"/>
    </xf>
    <xf numFmtId="0" fontId="22" fillId="0" borderId="11" xfId="0" applyFont="1" applyBorder="1" applyAlignment="1">
      <alignment horizontal="center" vertical="top" wrapText="1"/>
    </xf>
    <xf numFmtId="0" fontId="0" fillId="0" borderId="10" xfId="0" applyBorder="1" applyAlignment="1">
      <alignment horizontal="center" vertical="top" wrapText="1"/>
    </xf>
    <xf numFmtId="0" fontId="22" fillId="0" borderId="10" xfId="0" applyFont="1" applyBorder="1" applyAlignment="1">
      <alignment horizontal="center" vertical="center" wrapText="1"/>
    </xf>
    <xf numFmtId="0" fontId="0" fillId="0" borderId="10" xfId="0" applyBorder="1" applyAlignment="1">
      <alignment horizontal="center" vertical="top"/>
    </xf>
    <xf numFmtId="0" fontId="0" fillId="0" borderId="10" xfId="0" applyBorder="1" applyAlignment="1">
      <alignment horizontal="center" wrapText="1"/>
    </xf>
    <xf numFmtId="0" fontId="0" fillId="0" borderId="10" xfId="0" applyBorder="1" applyAlignment="1">
      <alignment horizontal="center" vertical="center"/>
    </xf>
    <xf numFmtId="0" fontId="13" fillId="0" borderId="10" xfId="0" applyFont="1" applyBorder="1" applyAlignment="1">
      <alignment horizontal="center" vertical="center"/>
    </xf>
    <xf numFmtId="0" fontId="13" fillId="0" borderId="8" xfId="0" applyFont="1" applyBorder="1" applyAlignment="1">
      <alignment horizontal="center" vertical="center"/>
    </xf>
    <xf numFmtId="0" fontId="13" fillId="0" borderId="11" xfId="0" applyFont="1" applyBorder="1" applyAlignment="1">
      <alignment horizontal="center" vertical="center"/>
    </xf>
    <xf numFmtId="0" fontId="0" fillId="0" borderId="10" xfId="0" applyBorder="1" applyAlignment="1">
      <alignment horizontal="center"/>
    </xf>
    <xf numFmtId="0" fontId="12" fillId="0" borderId="10" xfId="0" applyFont="1" applyBorder="1" applyAlignment="1">
      <alignment horizontal="left" vertical="center" wrapText="1"/>
    </xf>
    <xf numFmtId="0" fontId="0" fillId="0" borderId="10" xfId="0" applyBorder="1" applyAlignment="1">
      <alignment horizontal="left" vertical="center" wrapText="1"/>
    </xf>
    <xf numFmtId="14" fontId="0" fillId="0" borderId="10" xfId="0" applyNumberFormat="1" applyBorder="1" applyAlignment="1">
      <alignment horizontal="center" vertical="center"/>
    </xf>
    <xf numFmtId="9" fontId="8" fillId="0" borderId="10" xfId="0" applyNumberFormat="1" applyFont="1" applyBorder="1" applyAlignment="1">
      <alignment horizontal="center" vertical="center" wrapText="1"/>
    </xf>
    <xf numFmtId="0" fontId="0" fillId="0" borderId="8" xfId="0" applyBorder="1" applyAlignment="1">
      <alignment horizontal="center" vertical="center" wrapText="1"/>
    </xf>
    <xf numFmtId="0" fontId="0" fillId="0" borderId="11" xfId="0" applyBorder="1" applyAlignment="1">
      <alignment horizontal="center" vertical="center" wrapText="1"/>
    </xf>
    <xf numFmtId="0" fontId="12" fillId="0" borderId="8" xfId="0" applyFont="1" applyBorder="1" applyAlignment="1">
      <alignment horizontal="center" vertical="center" wrapText="1"/>
    </xf>
    <xf numFmtId="0" fontId="13" fillId="0" borderId="8" xfId="0" applyFont="1" applyBorder="1" applyAlignment="1">
      <alignment horizontal="left" vertical="top" wrapText="1"/>
    </xf>
    <xf numFmtId="0" fontId="0" fillId="0" borderId="11" xfId="0" applyBorder="1" applyAlignment="1">
      <alignment horizontal="left" vertical="top" wrapText="1"/>
    </xf>
    <xf numFmtId="0" fontId="6" fillId="0" borderId="8" xfId="0" applyFont="1" applyBorder="1" applyAlignment="1">
      <alignment horizontal="center" vertical="center" wrapText="1"/>
    </xf>
    <xf numFmtId="0" fontId="23" fillId="0" borderId="10" xfId="0" applyFont="1" applyBorder="1" applyAlignment="1">
      <alignment horizontal="center" vertical="center" wrapText="1"/>
    </xf>
    <xf numFmtId="0" fontId="11" fillId="0" borderId="10" xfId="0" applyFont="1" applyBorder="1" applyAlignment="1">
      <alignment horizontal="center" vertical="center" wrapText="1"/>
    </xf>
    <xf numFmtId="0" fontId="0" fillId="0" borderId="0" xfId="0" applyAlignment="1">
      <alignment horizontal="center" vertical="center" wrapText="1"/>
    </xf>
    <xf numFmtId="0" fontId="13" fillId="0" borderId="10" xfId="0" applyFont="1" applyBorder="1" applyAlignment="1">
      <alignment horizontal="center" vertical="center" wrapText="1"/>
    </xf>
    <xf numFmtId="9" fontId="0" fillId="0" borderId="8" xfId="0" applyNumberFormat="1" applyBorder="1" applyAlignment="1">
      <alignment horizontal="center" vertical="center" wrapText="1"/>
    </xf>
    <xf numFmtId="0" fontId="11"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8" xfId="0" applyFont="1" applyBorder="1" applyAlignment="1">
      <alignment horizontal="center" vertical="center" wrapText="1"/>
    </xf>
    <xf numFmtId="14" fontId="0" fillId="0" borderId="8" xfId="0" applyNumberFormat="1" applyBorder="1" applyAlignment="1">
      <alignment horizontal="center" vertical="center" wrapText="1"/>
    </xf>
    <xf numFmtId="14" fontId="0" fillId="0" borderId="11" xfId="0" applyNumberForma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11" xfId="0" applyFont="1" applyBorder="1" applyAlignment="1">
      <alignment horizontal="center" vertical="center" wrapText="1"/>
    </xf>
    <xf numFmtId="9" fontId="25" fillId="0" borderId="15" xfId="0" applyNumberFormat="1" applyFont="1" applyBorder="1" applyAlignment="1">
      <alignment horizontal="center" vertical="center" wrapText="1"/>
    </xf>
    <xf numFmtId="9" fontId="25" fillId="0" borderId="21" xfId="0" applyNumberFormat="1" applyFont="1" applyBorder="1" applyAlignment="1">
      <alignment horizontal="center" vertical="center" wrapText="1"/>
    </xf>
    <xf numFmtId="9" fontId="25" fillId="0" borderId="22" xfId="0" applyNumberFormat="1" applyFont="1" applyBorder="1" applyAlignment="1">
      <alignment horizontal="center" vertical="center" wrapText="1"/>
    </xf>
    <xf numFmtId="0" fontId="23" fillId="0" borderId="8"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11" xfId="0" applyFont="1" applyBorder="1" applyAlignment="1">
      <alignment horizontal="center" vertical="center" wrapText="1"/>
    </xf>
    <xf numFmtId="0" fontId="0" fillId="0" borderId="13" xfId="0" applyBorder="1" applyAlignment="1">
      <alignment horizontal="center" vertical="center" wrapText="1"/>
    </xf>
    <xf numFmtId="0" fontId="8"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1" xfId="0" applyFont="1" applyBorder="1" applyAlignment="1">
      <alignment horizontal="center" vertical="center" wrapText="1"/>
    </xf>
    <xf numFmtId="0" fontId="2" fillId="0" borderId="10" xfId="0" applyFont="1" applyBorder="1" applyAlignment="1">
      <alignment horizontal="left" vertical="top" wrapText="1"/>
    </xf>
    <xf numFmtId="0" fontId="0" fillId="0" borderId="8" xfId="0" applyBorder="1" applyAlignment="1">
      <alignment horizontal="left" vertical="top" wrapText="1"/>
    </xf>
    <xf numFmtId="0" fontId="1" fillId="0" borderId="10" xfId="0" applyFont="1" applyBorder="1" applyAlignment="1">
      <alignment horizontal="center" vertical="center" wrapText="1"/>
    </xf>
    <xf numFmtId="0" fontId="0" fillId="0" borderId="13" xfId="0" applyBorder="1" applyAlignment="1">
      <alignment horizontal="left" vertical="center" wrapText="1"/>
    </xf>
    <xf numFmtId="0" fontId="3" fillId="0" borderId="10" xfId="0" applyFont="1" applyBorder="1" applyAlignment="1">
      <alignment horizontal="left" vertical="top" wrapText="1"/>
    </xf>
    <xf numFmtId="0" fontId="0" fillId="0" borderId="10" xfId="0" applyBorder="1" applyAlignment="1">
      <alignment horizontal="left" vertical="top" wrapText="1"/>
    </xf>
    <xf numFmtId="0" fontId="3" fillId="0" borderId="10"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241301</xdr:colOff>
      <xdr:row>3</xdr:row>
      <xdr:rowOff>46039</xdr:rowOff>
    </xdr:from>
    <xdr:ext cx="990599" cy="469900"/>
    <xdr:pic>
      <xdr:nvPicPr>
        <xdr:cNvPr id="4" name="image1.png" title="Imagen">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stretch/>
      </xdr:blipFill>
      <xdr:spPr bwMode="auto">
        <a:xfrm>
          <a:off x="967582" y="629445"/>
          <a:ext cx="990599" cy="469900"/>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Z68"/>
  <sheetViews>
    <sheetView tabSelected="1" topLeftCell="A3" zoomScale="70" zoomScaleNormal="70" workbookViewId="0">
      <pane xSplit="4" ySplit="7" topLeftCell="Q53" activePane="bottomRight" state="frozen"/>
      <selection activeCell="A3" sqref="A3"/>
      <selection pane="topRight" activeCell="F3" sqref="F3"/>
      <selection pane="bottomLeft" activeCell="A10" sqref="A10"/>
      <selection pane="bottomRight" activeCell="W53" sqref="W53"/>
    </sheetView>
  </sheetViews>
  <sheetFormatPr baseColWidth="10" defaultColWidth="10.81640625" defaultRowHeight="14.5" x14ac:dyDescent="0.35"/>
  <cols>
    <col min="2" max="2" width="17.1796875" customWidth="1"/>
    <col min="3" max="3" width="18.1796875" customWidth="1"/>
    <col min="4" max="4" width="25.7265625" customWidth="1"/>
    <col min="6" max="6" width="14.1796875" customWidth="1"/>
    <col min="8" max="8" width="15.7265625" hidden="1" customWidth="1"/>
    <col min="9" max="9" width="0" hidden="1" customWidth="1"/>
    <col min="10" max="10" width="19.453125" customWidth="1"/>
    <col min="11" max="11" width="22.26953125" style="26" customWidth="1"/>
    <col min="12" max="12" width="14" customWidth="1"/>
    <col min="13" max="13" width="15" customWidth="1"/>
    <col min="14" max="14" width="11.7265625" customWidth="1"/>
    <col min="15" max="15" width="17.453125" customWidth="1"/>
    <col min="16" max="16" width="15.54296875" customWidth="1"/>
    <col min="17" max="17" width="18" customWidth="1"/>
    <col min="18" max="18" width="12.7265625" customWidth="1"/>
    <col min="19" max="19" width="12.26953125" style="125" customWidth="1"/>
    <col min="20" max="20" width="13.453125" style="153" customWidth="1"/>
    <col min="21" max="21" width="20.1796875" customWidth="1"/>
  </cols>
  <sheetData>
    <row r="3" spans="2:21" ht="15" thickBot="1" x14ac:dyDescent="0.4"/>
    <row r="4" spans="2:21" ht="15" customHeight="1" x14ac:dyDescent="0.35">
      <c r="B4" s="202"/>
      <c r="C4" s="203"/>
      <c r="D4" s="204"/>
      <c r="E4" s="209" t="s">
        <v>211</v>
      </c>
      <c r="F4" s="210"/>
      <c r="G4" s="210"/>
      <c r="H4" s="210"/>
      <c r="I4" s="210"/>
      <c r="J4" s="210"/>
      <c r="K4" s="210"/>
      <c r="L4" s="210"/>
      <c r="M4" s="210"/>
      <c r="N4" s="210"/>
      <c r="O4" s="210"/>
      <c r="P4" s="210"/>
      <c r="Q4" s="210"/>
      <c r="R4" s="210"/>
      <c r="S4" s="210"/>
      <c r="T4" s="210"/>
      <c r="U4" s="211"/>
    </row>
    <row r="5" spans="2:21" x14ac:dyDescent="0.35">
      <c r="B5" s="205"/>
      <c r="C5" s="206"/>
      <c r="D5" s="206"/>
      <c r="E5" s="212"/>
      <c r="F5" s="212"/>
      <c r="G5" s="212"/>
      <c r="H5" s="212"/>
      <c r="I5" s="212"/>
      <c r="J5" s="212"/>
      <c r="K5" s="212"/>
      <c r="L5" s="212"/>
      <c r="M5" s="212"/>
      <c r="N5" s="212"/>
      <c r="O5" s="212"/>
      <c r="P5" s="212"/>
      <c r="Q5" s="212"/>
      <c r="R5" s="212"/>
      <c r="S5" s="212"/>
      <c r="T5" s="212"/>
      <c r="U5" s="213"/>
    </row>
    <row r="6" spans="2:21" ht="15" thickBot="1" x14ac:dyDescent="0.4">
      <c r="B6" s="207"/>
      <c r="C6" s="208"/>
      <c r="D6" s="208"/>
      <c r="E6" s="212"/>
      <c r="F6" s="212"/>
      <c r="G6" s="212"/>
      <c r="H6" s="212"/>
      <c r="I6" s="212"/>
      <c r="J6" s="212"/>
      <c r="K6" s="212"/>
      <c r="L6" s="214"/>
      <c r="M6" s="214"/>
      <c r="N6" s="214"/>
      <c r="O6" s="214"/>
      <c r="P6" s="214"/>
      <c r="Q6" s="214"/>
      <c r="R6" s="214"/>
      <c r="S6" s="214"/>
      <c r="T6" s="214"/>
      <c r="U6" s="215"/>
    </row>
    <row r="7" spans="2:21" x14ac:dyDescent="0.35">
      <c r="B7" s="216" t="s">
        <v>0</v>
      </c>
      <c r="C7" s="217"/>
      <c r="D7" s="217"/>
      <c r="E7" s="217"/>
      <c r="F7" s="217"/>
      <c r="G7" s="217"/>
      <c r="H7" s="217"/>
      <c r="I7" s="217"/>
      <c r="J7" s="217"/>
      <c r="K7" s="217"/>
      <c r="L7" s="218" t="s">
        <v>1</v>
      </c>
      <c r="M7" s="218"/>
      <c r="N7" s="218"/>
      <c r="O7" s="218"/>
      <c r="P7" s="218"/>
      <c r="Q7" s="218"/>
      <c r="R7" s="218"/>
      <c r="S7" s="218"/>
      <c r="T7" s="218"/>
      <c r="U7" s="219"/>
    </row>
    <row r="8" spans="2:21" x14ac:dyDescent="0.35">
      <c r="B8" s="220" t="s">
        <v>2</v>
      </c>
      <c r="C8" s="222" t="s">
        <v>3</v>
      </c>
      <c r="D8" s="222" t="s">
        <v>4</v>
      </c>
      <c r="E8" s="222" t="s">
        <v>5</v>
      </c>
      <c r="F8" s="222" t="s">
        <v>6</v>
      </c>
      <c r="G8" s="222" t="s">
        <v>7</v>
      </c>
      <c r="H8" s="222" t="s">
        <v>8</v>
      </c>
      <c r="I8" s="222" t="s">
        <v>9</v>
      </c>
      <c r="J8" s="222" t="s">
        <v>10</v>
      </c>
      <c r="K8" s="222" t="s">
        <v>11</v>
      </c>
      <c r="L8" s="224" t="s">
        <v>12</v>
      </c>
      <c r="M8" s="224" t="s">
        <v>13</v>
      </c>
      <c r="N8" s="224" t="s">
        <v>14</v>
      </c>
      <c r="O8" s="224" t="s">
        <v>15</v>
      </c>
      <c r="P8" s="224" t="s">
        <v>16</v>
      </c>
      <c r="Q8" s="224" t="s">
        <v>17</v>
      </c>
      <c r="R8" s="224" t="s">
        <v>18</v>
      </c>
      <c r="S8" s="224" t="s">
        <v>368</v>
      </c>
      <c r="T8" s="195" t="s">
        <v>369</v>
      </c>
      <c r="U8" s="225" t="s">
        <v>19</v>
      </c>
    </row>
    <row r="9" spans="2:21" ht="57.75" customHeight="1" x14ac:dyDescent="0.35">
      <c r="B9" s="221"/>
      <c r="C9" s="223"/>
      <c r="D9" s="223"/>
      <c r="E9" s="223"/>
      <c r="F9" s="223"/>
      <c r="G9" s="223"/>
      <c r="H9" s="223"/>
      <c r="I9" s="223"/>
      <c r="J9" s="223"/>
      <c r="K9" s="223"/>
      <c r="L9" s="195"/>
      <c r="M9" s="195"/>
      <c r="N9" s="195"/>
      <c r="O9" s="195"/>
      <c r="P9" s="224"/>
      <c r="Q9" s="195"/>
      <c r="R9" s="195"/>
      <c r="S9" s="195"/>
      <c r="T9" s="196"/>
      <c r="U9" s="225"/>
    </row>
    <row r="10" spans="2:21" ht="118.5" customHeight="1" x14ac:dyDescent="0.35">
      <c r="B10" s="226" t="s">
        <v>20</v>
      </c>
      <c r="C10" s="229" t="s">
        <v>21</v>
      </c>
      <c r="D10" s="1" t="s">
        <v>22</v>
      </c>
      <c r="E10" s="2" t="s">
        <v>23</v>
      </c>
      <c r="F10" s="124" t="s">
        <v>24</v>
      </c>
      <c r="G10" s="124" t="s">
        <v>25</v>
      </c>
      <c r="H10" s="4"/>
      <c r="I10" s="4"/>
      <c r="J10" s="5" t="s">
        <v>26</v>
      </c>
      <c r="K10" s="6" t="s">
        <v>27</v>
      </c>
      <c r="L10" s="72" t="s">
        <v>30</v>
      </c>
      <c r="M10" s="71" t="s">
        <v>29</v>
      </c>
      <c r="N10" s="71" t="s">
        <v>30</v>
      </c>
      <c r="O10" s="10" t="s">
        <v>207</v>
      </c>
      <c r="P10" s="13" t="s">
        <v>31</v>
      </c>
      <c r="Q10" s="11" t="s">
        <v>32</v>
      </c>
      <c r="R10" s="69">
        <v>45421</v>
      </c>
      <c r="S10" s="134">
        <v>1</v>
      </c>
      <c r="T10" s="197">
        <f>SUM(S10:S12)/3</f>
        <v>1</v>
      </c>
      <c r="U10" s="166" t="s">
        <v>206</v>
      </c>
    </row>
    <row r="11" spans="2:21" ht="172.5" customHeight="1" x14ac:dyDescent="0.35">
      <c r="B11" s="227"/>
      <c r="C11" s="230"/>
      <c r="D11" s="1" t="s">
        <v>33</v>
      </c>
      <c r="E11" s="2" t="s">
        <v>23</v>
      </c>
      <c r="F11" s="124" t="s">
        <v>24</v>
      </c>
      <c r="G11" s="124" t="s">
        <v>25</v>
      </c>
      <c r="H11" s="4"/>
      <c r="I11" s="4"/>
      <c r="J11" s="5" t="s">
        <v>34</v>
      </c>
      <c r="K11" s="6" t="s">
        <v>35</v>
      </c>
      <c r="L11" s="71" t="s">
        <v>30</v>
      </c>
      <c r="M11" s="71" t="s">
        <v>29</v>
      </c>
      <c r="N11" s="72" t="s">
        <v>30</v>
      </c>
      <c r="O11" s="73" t="s">
        <v>208</v>
      </c>
      <c r="P11" s="73" t="s">
        <v>209</v>
      </c>
      <c r="Q11" s="11" t="s">
        <v>36</v>
      </c>
      <c r="R11" s="70">
        <v>45421</v>
      </c>
      <c r="S11" s="134">
        <v>1</v>
      </c>
      <c r="T11" s="197"/>
      <c r="U11" s="167" t="s">
        <v>377</v>
      </c>
    </row>
    <row r="12" spans="2:21" ht="156.5" thickBot="1" x14ac:dyDescent="0.4">
      <c r="B12" s="228"/>
      <c r="C12" s="231"/>
      <c r="D12" s="168" t="s">
        <v>37</v>
      </c>
      <c r="E12" s="169" t="s">
        <v>23</v>
      </c>
      <c r="F12" s="170" t="s">
        <v>24</v>
      </c>
      <c r="G12" s="170" t="s">
        <v>25</v>
      </c>
      <c r="H12" s="171"/>
      <c r="I12" s="171"/>
      <c r="J12" s="172" t="s">
        <v>38</v>
      </c>
      <c r="K12" s="173" t="s">
        <v>39</v>
      </c>
      <c r="L12" s="174" t="s">
        <v>30</v>
      </c>
      <c r="M12" s="174" t="s">
        <v>29</v>
      </c>
      <c r="N12" s="174" t="s">
        <v>30</v>
      </c>
      <c r="O12" s="175" t="s">
        <v>40</v>
      </c>
      <c r="P12" s="176" t="s">
        <v>210</v>
      </c>
      <c r="Q12" s="175" t="s">
        <v>41</v>
      </c>
      <c r="R12" s="177">
        <v>45421</v>
      </c>
      <c r="S12" s="178">
        <v>1</v>
      </c>
      <c r="T12" s="198"/>
      <c r="U12" s="179" t="s">
        <v>42</v>
      </c>
    </row>
    <row r="13" spans="2:21" ht="104" x14ac:dyDescent="0.35">
      <c r="B13" s="232" t="s">
        <v>43</v>
      </c>
      <c r="C13" s="234" t="s">
        <v>59</v>
      </c>
      <c r="D13" s="157" t="s">
        <v>54</v>
      </c>
      <c r="E13" s="158" t="s">
        <v>23</v>
      </c>
      <c r="F13" s="159" t="s">
        <v>24</v>
      </c>
      <c r="G13" s="159" t="s">
        <v>25</v>
      </c>
      <c r="H13" s="160"/>
      <c r="I13" s="160"/>
      <c r="J13" s="161" t="s">
        <v>133</v>
      </c>
      <c r="K13" s="162" t="s">
        <v>136</v>
      </c>
      <c r="L13" s="163" t="s">
        <v>28</v>
      </c>
      <c r="M13" s="163" t="s">
        <v>44</v>
      </c>
      <c r="N13" s="163" t="s">
        <v>28</v>
      </c>
      <c r="O13" s="164" t="s">
        <v>45</v>
      </c>
      <c r="P13" s="164" t="s">
        <v>46</v>
      </c>
      <c r="Q13" s="164" t="s">
        <v>47</v>
      </c>
      <c r="R13" s="135">
        <v>45421</v>
      </c>
      <c r="S13" s="142">
        <v>1</v>
      </c>
      <c r="T13" s="187">
        <f>SUM(S13:S15)/3</f>
        <v>1</v>
      </c>
      <c r="U13" s="165" t="s">
        <v>364</v>
      </c>
    </row>
    <row r="14" spans="2:21" ht="143" x14ac:dyDescent="0.35">
      <c r="B14" s="233"/>
      <c r="C14" s="235"/>
      <c r="D14" s="156" t="s">
        <v>55</v>
      </c>
      <c r="E14" s="2" t="s">
        <v>23</v>
      </c>
      <c r="F14" s="3" t="s">
        <v>24</v>
      </c>
      <c r="G14" s="3" t="s">
        <v>25</v>
      </c>
      <c r="H14" s="4"/>
      <c r="I14" s="4"/>
      <c r="J14" s="41" t="s">
        <v>134</v>
      </c>
      <c r="K14" s="42" t="s">
        <v>137</v>
      </c>
      <c r="L14" s="9" t="s">
        <v>28</v>
      </c>
      <c r="M14" s="9" t="s">
        <v>44</v>
      </c>
      <c r="N14" s="9" t="s">
        <v>28</v>
      </c>
      <c r="O14" s="12" t="s">
        <v>48</v>
      </c>
      <c r="P14" s="9" t="s">
        <v>49</v>
      </c>
      <c r="Q14" s="12" t="s">
        <v>365</v>
      </c>
      <c r="R14" s="109">
        <v>45421</v>
      </c>
      <c r="S14" s="134">
        <v>1</v>
      </c>
      <c r="T14" s="187"/>
      <c r="U14" s="8" t="s">
        <v>50</v>
      </c>
    </row>
    <row r="15" spans="2:21" ht="101.5" x14ac:dyDescent="0.35">
      <c r="B15" s="233"/>
      <c r="C15" s="235"/>
      <c r="D15" s="14" t="s">
        <v>56</v>
      </c>
      <c r="E15" s="2" t="s">
        <v>23</v>
      </c>
      <c r="F15" s="3" t="s">
        <v>24</v>
      </c>
      <c r="G15" s="3" t="s">
        <v>25</v>
      </c>
      <c r="H15" s="4"/>
      <c r="I15" s="4"/>
      <c r="J15" s="12" t="s">
        <v>135</v>
      </c>
      <c r="K15" s="42" t="s">
        <v>138</v>
      </c>
      <c r="L15" s="9" t="s">
        <v>30</v>
      </c>
      <c r="M15" s="9" t="s">
        <v>29</v>
      </c>
      <c r="N15" s="9" t="s">
        <v>30</v>
      </c>
      <c r="O15" s="9" t="s">
        <v>51</v>
      </c>
      <c r="P15" s="9" t="s">
        <v>49</v>
      </c>
      <c r="Q15" s="12" t="s">
        <v>52</v>
      </c>
      <c r="R15" s="109">
        <v>45421</v>
      </c>
      <c r="S15" s="134">
        <v>1</v>
      </c>
      <c r="T15" s="188"/>
      <c r="U15" s="8" t="s">
        <v>53</v>
      </c>
    </row>
    <row r="16" spans="2:21" ht="143" x14ac:dyDescent="0.35">
      <c r="B16" s="199" t="s">
        <v>57</v>
      </c>
      <c r="C16" s="236" t="s">
        <v>58</v>
      </c>
      <c r="D16" s="17" t="s">
        <v>60</v>
      </c>
      <c r="E16" s="18" t="s">
        <v>63</v>
      </c>
      <c r="F16" s="28" t="s">
        <v>64</v>
      </c>
      <c r="G16" s="18" t="s">
        <v>65</v>
      </c>
      <c r="H16" s="15"/>
      <c r="I16" s="4"/>
      <c r="J16" s="15" t="s">
        <v>66</v>
      </c>
      <c r="K16" s="20" t="s">
        <v>69</v>
      </c>
      <c r="L16" s="22" t="s">
        <v>30</v>
      </c>
      <c r="M16" s="22" t="s">
        <v>29</v>
      </c>
      <c r="N16" s="22" t="s">
        <v>30</v>
      </c>
      <c r="O16" s="22" t="s">
        <v>51</v>
      </c>
      <c r="P16" s="22" t="s">
        <v>49</v>
      </c>
      <c r="Q16" s="21" t="s">
        <v>70</v>
      </c>
      <c r="R16" s="109">
        <v>45421</v>
      </c>
      <c r="S16" s="134">
        <v>1</v>
      </c>
      <c r="T16" s="186">
        <f>SUM(S16:S18)/3</f>
        <v>1</v>
      </c>
      <c r="U16" s="19" t="s">
        <v>71</v>
      </c>
    </row>
    <row r="17" spans="2:26" ht="159.5" x14ac:dyDescent="0.35">
      <c r="B17" s="200"/>
      <c r="C17" s="201"/>
      <c r="D17" s="15" t="s">
        <v>61</v>
      </c>
      <c r="E17" s="18" t="s">
        <v>63</v>
      </c>
      <c r="F17" s="28" t="s">
        <v>64</v>
      </c>
      <c r="G17" s="18" t="s">
        <v>65</v>
      </c>
      <c r="H17" s="4"/>
      <c r="I17" s="4"/>
      <c r="J17" s="17" t="s">
        <v>67</v>
      </c>
      <c r="K17" s="16" t="s">
        <v>72</v>
      </c>
      <c r="L17" s="22" t="s">
        <v>73</v>
      </c>
      <c r="M17" s="22" t="s">
        <v>29</v>
      </c>
      <c r="N17" s="22" t="s">
        <v>73</v>
      </c>
      <c r="O17" s="22" t="s">
        <v>74</v>
      </c>
      <c r="P17" s="22" t="s">
        <v>49</v>
      </c>
      <c r="Q17" s="23" t="s">
        <v>75</v>
      </c>
      <c r="R17" s="109">
        <v>45421</v>
      </c>
      <c r="S17" s="134">
        <v>1</v>
      </c>
      <c r="T17" s="187"/>
      <c r="U17" s="23" t="s">
        <v>76</v>
      </c>
    </row>
    <row r="18" spans="2:26" ht="147.75" customHeight="1" x14ac:dyDescent="0.35">
      <c r="B18" s="200"/>
      <c r="C18" s="201"/>
      <c r="D18" s="17" t="s">
        <v>62</v>
      </c>
      <c r="E18" s="18" t="s">
        <v>63</v>
      </c>
      <c r="F18" s="28" t="s">
        <v>64</v>
      </c>
      <c r="G18" s="18" t="s">
        <v>65</v>
      </c>
      <c r="H18" s="4"/>
      <c r="I18" s="4"/>
      <c r="J18" s="17" t="s">
        <v>68</v>
      </c>
      <c r="K18" s="15" t="s">
        <v>77</v>
      </c>
      <c r="L18" s="29" t="s">
        <v>78</v>
      </c>
      <c r="M18" s="29" t="s">
        <v>29</v>
      </c>
      <c r="N18" s="29" t="s">
        <v>73</v>
      </c>
      <c r="O18" s="29" t="s">
        <v>74</v>
      </c>
      <c r="P18" s="29" t="s">
        <v>49</v>
      </c>
      <c r="Q18" s="180" t="s">
        <v>79</v>
      </c>
      <c r="R18" s="68">
        <v>45421</v>
      </c>
      <c r="S18" s="134">
        <v>1</v>
      </c>
      <c r="T18" s="188"/>
      <c r="U18" s="30" t="s">
        <v>80</v>
      </c>
    </row>
    <row r="19" spans="2:26" ht="261" x14ac:dyDescent="0.35">
      <c r="B19" s="199" t="s">
        <v>81</v>
      </c>
      <c r="C19" s="201" t="s">
        <v>83</v>
      </c>
      <c r="D19" s="12" t="s">
        <v>82</v>
      </c>
      <c r="E19" s="9" t="s">
        <v>63</v>
      </c>
      <c r="F19" s="28" t="s">
        <v>84</v>
      </c>
      <c r="G19" s="27" t="s">
        <v>25</v>
      </c>
      <c r="H19" s="4"/>
      <c r="I19" s="4"/>
      <c r="J19" s="7" t="s">
        <v>85</v>
      </c>
      <c r="K19" s="24" t="s">
        <v>88</v>
      </c>
      <c r="L19" s="31" t="s">
        <v>73</v>
      </c>
      <c r="M19" s="29" t="s">
        <v>29</v>
      </c>
      <c r="N19" s="29" t="s">
        <v>73</v>
      </c>
      <c r="O19" s="9" t="s">
        <v>74</v>
      </c>
      <c r="P19" s="27" t="s">
        <v>91</v>
      </c>
      <c r="Q19" s="12" t="s">
        <v>93</v>
      </c>
      <c r="R19" s="32">
        <v>45422</v>
      </c>
      <c r="S19" s="134">
        <v>1</v>
      </c>
      <c r="T19" s="186">
        <f>SUM(S19:S21)/3</f>
        <v>1</v>
      </c>
      <c r="U19" s="24" t="s">
        <v>94</v>
      </c>
    </row>
    <row r="20" spans="2:26" ht="246.5" x14ac:dyDescent="0.35">
      <c r="B20" s="200"/>
      <c r="C20" s="201"/>
      <c r="D20" s="12" t="s">
        <v>370</v>
      </c>
      <c r="E20" s="9" t="s">
        <v>63</v>
      </c>
      <c r="F20" s="28" t="s">
        <v>84</v>
      </c>
      <c r="G20" s="27" t="s">
        <v>25</v>
      </c>
      <c r="H20" s="4"/>
      <c r="I20" s="4"/>
      <c r="J20" s="24" t="s">
        <v>86</v>
      </c>
      <c r="K20" s="24" t="s">
        <v>89</v>
      </c>
      <c r="L20" s="27" t="s">
        <v>73</v>
      </c>
      <c r="M20" s="27" t="s">
        <v>29</v>
      </c>
      <c r="N20" s="27" t="s">
        <v>73</v>
      </c>
      <c r="O20" s="12" t="s">
        <v>92</v>
      </c>
      <c r="P20" s="9" t="s">
        <v>91</v>
      </c>
      <c r="Q20" s="12" t="s">
        <v>99</v>
      </c>
      <c r="R20" s="109">
        <v>45422</v>
      </c>
      <c r="S20" s="134">
        <v>1</v>
      </c>
      <c r="T20" s="187"/>
      <c r="U20" s="12" t="s">
        <v>95</v>
      </c>
    </row>
    <row r="21" spans="2:26" ht="232.5" customHeight="1" x14ac:dyDescent="0.35">
      <c r="B21" s="200"/>
      <c r="C21" s="201"/>
      <c r="D21" s="24" t="s">
        <v>371</v>
      </c>
      <c r="E21" s="9" t="s">
        <v>63</v>
      </c>
      <c r="F21" s="28" t="s">
        <v>84</v>
      </c>
      <c r="G21" s="27" t="s">
        <v>25</v>
      </c>
      <c r="H21" s="4"/>
      <c r="I21" s="4"/>
      <c r="J21" s="24" t="s">
        <v>87</v>
      </c>
      <c r="K21" s="24" t="s">
        <v>90</v>
      </c>
      <c r="L21" s="27" t="s">
        <v>73</v>
      </c>
      <c r="M21" s="27" t="s">
        <v>29</v>
      </c>
      <c r="N21" s="27" t="s">
        <v>73</v>
      </c>
      <c r="O21" s="27" t="s">
        <v>96</v>
      </c>
      <c r="P21" s="27" t="s">
        <v>91</v>
      </c>
      <c r="Q21" s="12" t="s">
        <v>97</v>
      </c>
      <c r="R21" s="109">
        <v>45422</v>
      </c>
      <c r="S21" s="141">
        <v>1</v>
      </c>
      <c r="T21" s="187"/>
      <c r="U21" s="12" t="s">
        <v>98</v>
      </c>
    </row>
    <row r="22" spans="2:26" ht="279.75" customHeight="1" x14ac:dyDescent="0.35">
      <c r="B22" s="199" t="s">
        <v>100</v>
      </c>
      <c r="C22" s="201" t="s">
        <v>101</v>
      </c>
      <c r="D22" s="12" t="s">
        <v>102</v>
      </c>
      <c r="E22" s="12" t="s">
        <v>103</v>
      </c>
      <c r="F22" s="111" t="s">
        <v>24</v>
      </c>
      <c r="G22" s="34" t="s">
        <v>25</v>
      </c>
      <c r="H22" s="9"/>
      <c r="I22" s="9"/>
      <c r="J22" s="41" t="s">
        <v>139</v>
      </c>
      <c r="K22" s="12" t="s">
        <v>106</v>
      </c>
      <c r="L22" s="33" t="s">
        <v>73</v>
      </c>
      <c r="M22" s="27" t="s">
        <v>29</v>
      </c>
      <c r="N22" s="27" t="s">
        <v>73</v>
      </c>
      <c r="O22" s="27" t="s">
        <v>105</v>
      </c>
      <c r="P22" s="9" t="s">
        <v>91</v>
      </c>
      <c r="Q22" s="12" t="s">
        <v>112</v>
      </c>
      <c r="R22" s="109">
        <v>45422</v>
      </c>
      <c r="S22" s="138">
        <v>1</v>
      </c>
      <c r="T22" s="197">
        <f>SUM(S22:S24)/2</f>
        <v>1</v>
      </c>
      <c r="U22" s="12" t="s">
        <v>107</v>
      </c>
    </row>
    <row r="23" spans="2:26" ht="15" customHeight="1" x14ac:dyDescent="0.35">
      <c r="B23" s="200"/>
      <c r="C23" s="201"/>
      <c r="D23" s="238" t="s">
        <v>104</v>
      </c>
      <c r="E23" s="239" t="s">
        <v>63</v>
      </c>
      <c r="F23" s="240" t="s">
        <v>84</v>
      </c>
      <c r="G23" s="241" t="s">
        <v>25</v>
      </c>
      <c r="H23" s="243"/>
      <c r="I23" s="243"/>
      <c r="J23" s="244" t="s">
        <v>139</v>
      </c>
      <c r="K23" s="235" t="s">
        <v>108</v>
      </c>
      <c r="L23" s="239" t="s">
        <v>73</v>
      </c>
      <c r="M23" s="239" t="s">
        <v>109</v>
      </c>
      <c r="N23" s="239" t="s">
        <v>73</v>
      </c>
      <c r="O23" s="201" t="s">
        <v>92</v>
      </c>
      <c r="P23" s="239" t="s">
        <v>91</v>
      </c>
      <c r="Q23" s="201" t="s">
        <v>110</v>
      </c>
      <c r="R23" s="246">
        <v>45422</v>
      </c>
      <c r="S23" s="247">
        <v>1</v>
      </c>
      <c r="T23" s="197"/>
      <c r="U23" s="238" t="s">
        <v>111</v>
      </c>
      <c r="V23" s="194"/>
      <c r="W23" s="194"/>
      <c r="X23" s="194"/>
      <c r="Y23" s="194"/>
      <c r="Z23" s="194"/>
    </row>
    <row r="24" spans="2:26" ht="93.75" customHeight="1" x14ac:dyDescent="0.35">
      <c r="B24" s="200"/>
      <c r="C24" s="201"/>
      <c r="D24" s="238"/>
      <c r="E24" s="239"/>
      <c r="F24" s="239"/>
      <c r="G24" s="242"/>
      <c r="H24" s="243"/>
      <c r="I24" s="243"/>
      <c r="J24" s="245"/>
      <c r="K24" s="237"/>
      <c r="L24" s="239"/>
      <c r="M24" s="239"/>
      <c r="N24" s="239"/>
      <c r="O24" s="201"/>
      <c r="P24" s="239"/>
      <c r="Q24" s="201"/>
      <c r="R24" s="239"/>
      <c r="S24" s="247"/>
      <c r="T24" s="197"/>
      <c r="U24" s="238"/>
      <c r="V24" s="194"/>
      <c r="W24" s="194"/>
      <c r="X24" s="194"/>
      <c r="Y24" s="194"/>
      <c r="Z24" s="194"/>
    </row>
    <row r="25" spans="2:26" ht="273.75" customHeight="1" x14ac:dyDescent="0.35">
      <c r="B25" s="199" t="s">
        <v>113</v>
      </c>
      <c r="C25" s="201" t="s">
        <v>114</v>
      </c>
      <c r="D25" s="12" t="s">
        <v>115</v>
      </c>
      <c r="E25" s="12" t="s">
        <v>23</v>
      </c>
      <c r="F25" s="25" t="s">
        <v>84</v>
      </c>
      <c r="H25" s="8"/>
      <c r="I25" s="8"/>
      <c r="J25" s="40" t="s">
        <v>140</v>
      </c>
      <c r="K25" s="15" t="s">
        <v>117</v>
      </c>
      <c r="L25" s="80" t="s">
        <v>73</v>
      </c>
      <c r="M25" s="80" t="s">
        <v>109</v>
      </c>
      <c r="N25" s="80" t="s">
        <v>73</v>
      </c>
      <c r="O25" s="80" t="s">
        <v>235</v>
      </c>
      <c r="P25" s="80" t="s">
        <v>236</v>
      </c>
      <c r="Q25" s="80" t="s">
        <v>237</v>
      </c>
      <c r="R25" s="81">
        <v>45426</v>
      </c>
      <c r="S25" s="138">
        <v>1</v>
      </c>
      <c r="T25" s="268">
        <f>SUM(S25:S27)/2</f>
        <v>1</v>
      </c>
      <c r="U25" s="76" t="s">
        <v>239</v>
      </c>
      <c r="V25" s="26"/>
      <c r="W25" s="26"/>
    </row>
    <row r="26" spans="2:26" x14ac:dyDescent="0.35">
      <c r="B26" s="200"/>
      <c r="C26" s="201"/>
      <c r="D26" s="201" t="s">
        <v>116</v>
      </c>
      <c r="E26" s="248" t="s">
        <v>23</v>
      </c>
      <c r="F26" s="248" t="s">
        <v>84</v>
      </c>
      <c r="G26" s="248"/>
      <c r="H26" s="248"/>
      <c r="I26" s="248"/>
      <c r="J26" s="250" t="s">
        <v>141</v>
      </c>
      <c r="K26" s="251" t="s">
        <v>118</v>
      </c>
      <c r="L26" s="253" t="s">
        <v>73</v>
      </c>
      <c r="M26" s="253" t="s">
        <v>109</v>
      </c>
      <c r="N26" s="253" t="s">
        <v>73</v>
      </c>
      <c r="O26" s="248" t="s">
        <v>235</v>
      </c>
      <c r="P26" s="248" t="s">
        <v>236</v>
      </c>
      <c r="Q26" s="253" t="s">
        <v>238</v>
      </c>
      <c r="R26" s="263">
        <v>45426</v>
      </c>
      <c r="S26" s="258">
        <v>1</v>
      </c>
      <c r="T26" s="269"/>
      <c r="U26" s="248" t="s">
        <v>239</v>
      </c>
      <c r="V26" s="256"/>
      <c r="W26" s="256"/>
    </row>
    <row r="27" spans="2:26" ht="329.25" customHeight="1" x14ac:dyDescent="0.35">
      <c r="B27" s="200"/>
      <c r="C27" s="201"/>
      <c r="D27" s="239"/>
      <c r="E27" s="249"/>
      <c r="F27" s="249"/>
      <c r="G27" s="249"/>
      <c r="H27" s="249"/>
      <c r="I27" s="249"/>
      <c r="J27" s="249"/>
      <c r="K27" s="252"/>
      <c r="L27" s="249"/>
      <c r="M27" s="249"/>
      <c r="N27" s="249"/>
      <c r="O27" s="249"/>
      <c r="P27" s="249"/>
      <c r="Q27" s="249"/>
      <c r="R27" s="264"/>
      <c r="S27" s="249"/>
      <c r="T27" s="270"/>
      <c r="U27" s="249"/>
      <c r="V27" s="256"/>
      <c r="W27" s="256"/>
    </row>
    <row r="28" spans="2:26" ht="72.5" x14ac:dyDescent="0.35">
      <c r="B28" s="265" t="s">
        <v>119</v>
      </c>
      <c r="C28" s="257" t="s">
        <v>121</v>
      </c>
      <c r="D28" s="36" t="s">
        <v>120</v>
      </c>
      <c r="E28" s="34" t="s">
        <v>63</v>
      </c>
      <c r="F28" s="104" t="s">
        <v>84</v>
      </c>
      <c r="G28" s="35" t="s">
        <v>25</v>
      </c>
      <c r="H28" s="4"/>
      <c r="I28" s="4"/>
      <c r="J28" s="37" t="s">
        <v>125</v>
      </c>
      <c r="K28" s="38" t="s">
        <v>129</v>
      </c>
      <c r="L28" s="105" t="s">
        <v>73</v>
      </c>
      <c r="M28" s="105" t="s">
        <v>109</v>
      </c>
      <c r="N28" s="105" t="s">
        <v>73</v>
      </c>
      <c r="O28" s="104" t="s">
        <v>351</v>
      </c>
      <c r="P28" s="110"/>
      <c r="Q28" s="8" t="s">
        <v>352</v>
      </c>
      <c r="R28" s="9" t="s">
        <v>353</v>
      </c>
      <c r="S28" s="136">
        <v>1</v>
      </c>
      <c r="T28" s="186">
        <f>SUM(S28:S31)/4</f>
        <v>1</v>
      </c>
      <c r="U28" s="104" t="s">
        <v>354</v>
      </c>
    </row>
    <row r="29" spans="2:26" ht="145" x14ac:dyDescent="0.35">
      <c r="B29" s="266"/>
      <c r="C29" s="201"/>
      <c r="D29" s="37" t="s">
        <v>122</v>
      </c>
      <c r="E29" s="34" t="s">
        <v>63</v>
      </c>
      <c r="F29" s="104" t="s">
        <v>84</v>
      </c>
      <c r="G29" s="35" t="s">
        <v>25</v>
      </c>
      <c r="H29" s="4"/>
      <c r="I29" s="4"/>
      <c r="J29" s="36" t="s">
        <v>126</v>
      </c>
      <c r="K29" s="38" t="s">
        <v>130</v>
      </c>
      <c r="L29" s="105" t="s">
        <v>73</v>
      </c>
      <c r="M29" s="105" t="s">
        <v>109</v>
      </c>
      <c r="N29" s="105" t="s">
        <v>73</v>
      </c>
      <c r="O29" s="12" t="s">
        <v>92</v>
      </c>
      <c r="P29" s="4"/>
      <c r="Q29" s="12" t="s">
        <v>355</v>
      </c>
      <c r="R29" s="9" t="s">
        <v>353</v>
      </c>
      <c r="S29" s="136">
        <v>1</v>
      </c>
      <c r="T29" s="192"/>
      <c r="U29" s="104" t="s">
        <v>354</v>
      </c>
    </row>
    <row r="30" spans="2:26" ht="300" customHeight="1" x14ac:dyDescent="0.35">
      <c r="B30" s="266"/>
      <c r="C30" s="201"/>
      <c r="D30" s="37" t="s">
        <v>123</v>
      </c>
      <c r="E30" s="34" t="s">
        <v>63</v>
      </c>
      <c r="F30" s="106" t="s">
        <v>84</v>
      </c>
      <c r="G30" s="35" t="s">
        <v>25</v>
      </c>
      <c r="H30" s="4"/>
      <c r="I30" s="4"/>
      <c r="J30" s="37" t="s">
        <v>127</v>
      </c>
      <c r="K30" s="38" t="s">
        <v>131</v>
      </c>
      <c r="L30" s="80" t="s">
        <v>73</v>
      </c>
      <c r="M30" s="80" t="s">
        <v>109</v>
      </c>
      <c r="N30" s="80" t="s">
        <v>73</v>
      </c>
      <c r="O30" s="12" t="s">
        <v>92</v>
      </c>
      <c r="P30" s="4"/>
      <c r="Q30" s="12" t="s">
        <v>356</v>
      </c>
      <c r="R30" s="9" t="s">
        <v>353</v>
      </c>
      <c r="S30" s="136">
        <v>1</v>
      </c>
      <c r="T30" s="192"/>
      <c r="U30" s="104" t="s">
        <v>354</v>
      </c>
    </row>
    <row r="31" spans="2:26" ht="103.5" customHeight="1" x14ac:dyDescent="0.35">
      <c r="B31" s="267"/>
      <c r="C31" s="201"/>
      <c r="D31" s="12" t="s">
        <v>124</v>
      </c>
      <c r="E31" s="34" t="s">
        <v>63</v>
      </c>
      <c r="F31" s="107" t="s">
        <v>84</v>
      </c>
      <c r="G31" s="35" t="s">
        <v>25</v>
      </c>
      <c r="H31" s="4"/>
      <c r="I31" s="4"/>
      <c r="J31" s="36" t="s">
        <v>128</v>
      </c>
      <c r="K31" s="38" t="s">
        <v>132</v>
      </c>
      <c r="L31" s="80" t="s">
        <v>73</v>
      </c>
      <c r="M31" s="80" t="s">
        <v>109</v>
      </c>
      <c r="N31" s="80" t="s">
        <v>73</v>
      </c>
      <c r="O31" s="12" t="s">
        <v>92</v>
      </c>
      <c r="P31" s="4"/>
      <c r="Q31" s="112" t="s">
        <v>357</v>
      </c>
      <c r="R31" s="9" t="s">
        <v>353</v>
      </c>
      <c r="S31" s="136">
        <v>1</v>
      </c>
      <c r="T31" s="193"/>
      <c r="U31" s="104" t="s">
        <v>354</v>
      </c>
    </row>
    <row r="32" spans="2:26" ht="330.75" customHeight="1" x14ac:dyDescent="0.35">
      <c r="B32" s="199" t="s">
        <v>142</v>
      </c>
      <c r="C32" s="262" t="s">
        <v>143</v>
      </c>
      <c r="D32" s="42" t="s">
        <v>144</v>
      </c>
      <c r="E32" s="34" t="s">
        <v>63</v>
      </c>
      <c r="F32" s="107" t="s">
        <v>84</v>
      </c>
      <c r="G32" s="35" t="s">
        <v>25</v>
      </c>
      <c r="H32" s="4"/>
      <c r="I32" s="4"/>
      <c r="J32" s="41" t="s">
        <v>148</v>
      </c>
      <c r="K32" s="42" t="s">
        <v>151</v>
      </c>
      <c r="L32" s="9" t="s">
        <v>28</v>
      </c>
      <c r="M32" s="9" t="s">
        <v>44</v>
      </c>
      <c r="N32" s="9" t="s">
        <v>28</v>
      </c>
      <c r="O32" s="58" t="s">
        <v>205</v>
      </c>
      <c r="P32" s="27" t="s">
        <v>49</v>
      </c>
      <c r="Q32" s="25" t="s">
        <v>178</v>
      </c>
      <c r="R32" s="32">
        <v>45422</v>
      </c>
      <c r="S32" s="136">
        <v>1</v>
      </c>
      <c r="T32" s="186">
        <f>SUM(S32:S34)/2</f>
        <v>1</v>
      </c>
      <c r="U32" s="12" t="s">
        <v>179</v>
      </c>
      <c r="V32" s="85"/>
    </row>
    <row r="33" spans="2:22" ht="179.25" customHeight="1" x14ac:dyDescent="0.35">
      <c r="B33" s="200"/>
      <c r="C33" s="260"/>
      <c r="D33" s="42" t="s">
        <v>145</v>
      </c>
      <c r="E33" s="34" t="s">
        <v>63</v>
      </c>
      <c r="F33" s="46" t="s">
        <v>147</v>
      </c>
      <c r="G33" s="35" t="s">
        <v>25</v>
      </c>
      <c r="H33" s="4"/>
      <c r="I33" s="4"/>
      <c r="J33" s="42" t="s">
        <v>149</v>
      </c>
      <c r="K33" s="42" t="s">
        <v>152</v>
      </c>
      <c r="L33" s="4" t="s">
        <v>73</v>
      </c>
      <c r="M33" s="4" t="s">
        <v>109</v>
      </c>
      <c r="N33" s="4" t="s">
        <v>73</v>
      </c>
      <c r="O33" s="58" t="s">
        <v>205</v>
      </c>
      <c r="P33" s="27" t="s">
        <v>49</v>
      </c>
      <c r="Q33" s="9" t="s">
        <v>180</v>
      </c>
      <c r="R33" s="54">
        <v>45422</v>
      </c>
      <c r="S33" s="136" t="s">
        <v>372</v>
      </c>
      <c r="T33" s="187"/>
      <c r="U33" s="12" t="s">
        <v>350</v>
      </c>
      <c r="V33" s="85"/>
    </row>
    <row r="34" spans="2:22" ht="211.5" customHeight="1" x14ac:dyDescent="0.35">
      <c r="B34" s="200"/>
      <c r="C34" s="261"/>
      <c r="D34" s="24" t="s">
        <v>146</v>
      </c>
      <c r="E34" s="34" t="s">
        <v>63</v>
      </c>
      <c r="F34" s="46" t="s">
        <v>84</v>
      </c>
      <c r="G34" s="35" t="s">
        <v>25</v>
      </c>
      <c r="H34" s="4"/>
      <c r="I34" s="4"/>
      <c r="J34" s="42" t="s">
        <v>150</v>
      </c>
      <c r="K34" s="42" t="s">
        <v>153</v>
      </c>
      <c r="L34" s="77" t="s">
        <v>73</v>
      </c>
      <c r="M34" s="77" t="s">
        <v>109</v>
      </c>
      <c r="N34" s="77" t="s">
        <v>73</v>
      </c>
      <c r="O34" s="58" t="s">
        <v>205</v>
      </c>
      <c r="P34" s="77" t="s">
        <v>49</v>
      </c>
      <c r="Q34" s="76" t="s">
        <v>181</v>
      </c>
      <c r="R34" s="78">
        <v>45422</v>
      </c>
      <c r="S34" s="136">
        <v>1</v>
      </c>
      <c r="T34" s="188"/>
      <c r="U34" s="112" t="s">
        <v>349</v>
      </c>
      <c r="V34" s="85"/>
    </row>
    <row r="35" spans="2:22" ht="99" customHeight="1" x14ac:dyDescent="0.35">
      <c r="B35" s="199" t="s">
        <v>154</v>
      </c>
      <c r="C35" s="259" t="s">
        <v>155</v>
      </c>
      <c r="D35" s="12" t="s">
        <v>156</v>
      </c>
      <c r="E35" s="44" t="s">
        <v>103</v>
      </c>
      <c r="F35" s="49" t="s">
        <v>84</v>
      </c>
      <c r="G35" s="47" t="s">
        <v>65</v>
      </c>
      <c r="J35" s="12" t="s">
        <v>159</v>
      </c>
      <c r="K35" s="25" t="s">
        <v>182</v>
      </c>
      <c r="L35" s="77" t="s">
        <v>73</v>
      </c>
      <c r="M35" s="77" t="s">
        <v>109</v>
      </c>
      <c r="N35" s="77" t="s">
        <v>73</v>
      </c>
      <c r="O35" s="58" t="s">
        <v>205</v>
      </c>
      <c r="P35" s="27" t="s">
        <v>49</v>
      </c>
      <c r="Q35" s="8" t="s">
        <v>181</v>
      </c>
      <c r="R35" s="54">
        <v>45422</v>
      </c>
      <c r="S35" s="136">
        <v>1</v>
      </c>
      <c r="T35" s="186">
        <f>SUM(S35:S37)/2</f>
        <v>0.75</v>
      </c>
      <c r="U35" s="12" t="s">
        <v>186</v>
      </c>
    </row>
    <row r="36" spans="2:22" ht="144.75" customHeight="1" x14ac:dyDescent="0.35">
      <c r="B36" s="200"/>
      <c r="C36" s="260"/>
      <c r="D36" s="155" t="s">
        <v>157</v>
      </c>
      <c r="E36" s="12" t="s">
        <v>63</v>
      </c>
      <c r="F36" s="45" t="s">
        <v>84</v>
      </c>
      <c r="G36" s="48" t="s">
        <v>25</v>
      </c>
      <c r="J36" s="12" t="s">
        <v>159</v>
      </c>
      <c r="K36" s="25" t="s">
        <v>161</v>
      </c>
      <c r="L36" s="77" t="s">
        <v>73</v>
      </c>
      <c r="M36" s="77" t="s">
        <v>44</v>
      </c>
      <c r="N36" s="77" t="s">
        <v>73</v>
      </c>
      <c r="O36" s="67" t="s">
        <v>92</v>
      </c>
      <c r="P36" s="27" t="s">
        <v>49</v>
      </c>
      <c r="Q36" s="25" t="s">
        <v>183</v>
      </c>
      <c r="R36" s="54">
        <v>45422</v>
      </c>
      <c r="S36" s="136">
        <v>0.5</v>
      </c>
      <c r="T36" s="187"/>
      <c r="U36" s="155" t="s">
        <v>376</v>
      </c>
    </row>
    <row r="37" spans="2:22" ht="181.5" customHeight="1" x14ac:dyDescent="0.35">
      <c r="B37" s="200"/>
      <c r="C37" s="261"/>
      <c r="D37" s="12" t="s">
        <v>158</v>
      </c>
      <c r="E37" s="12" t="s">
        <v>63</v>
      </c>
      <c r="F37" s="108" t="s">
        <v>64</v>
      </c>
      <c r="G37" s="48" t="s">
        <v>25</v>
      </c>
      <c r="J37" s="8" t="s">
        <v>160</v>
      </c>
      <c r="K37" s="43" t="s">
        <v>162</v>
      </c>
      <c r="L37" s="77" t="s">
        <v>28</v>
      </c>
      <c r="M37" s="77" t="s">
        <v>44</v>
      </c>
      <c r="N37" s="77" t="s">
        <v>28</v>
      </c>
      <c r="O37" s="67" t="s">
        <v>92</v>
      </c>
      <c r="P37" s="27" t="s">
        <v>49</v>
      </c>
      <c r="Q37" s="12" t="s">
        <v>184</v>
      </c>
      <c r="R37" s="54">
        <v>45422</v>
      </c>
      <c r="S37" s="137" t="s">
        <v>373</v>
      </c>
      <c r="T37" s="188"/>
      <c r="U37" s="12" t="s">
        <v>366</v>
      </c>
    </row>
    <row r="38" spans="2:22" ht="117.75" customHeight="1" x14ac:dyDescent="0.35">
      <c r="B38" s="254" t="s">
        <v>163</v>
      </c>
      <c r="C38" s="255" t="s">
        <v>164</v>
      </c>
      <c r="D38" s="12" t="s">
        <v>165</v>
      </c>
      <c r="E38" s="12" t="s">
        <v>63</v>
      </c>
      <c r="F38" s="27" t="s">
        <v>84</v>
      </c>
      <c r="G38" s="27" t="s">
        <v>25</v>
      </c>
      <c r="J38" s="12" t="s">
        <v>173</v>
      </c>
      <c r="K38" s="24" t="s">
        <v>169</v>
      </c>
      <c r="L38" s="84" t="s">
        <v>73</v>
      </c>
      <c r="M38" s="84" t="s">
        <v>109</v>
      </c>
      <c r="N38" s="84" t="s">
        <v>73</v>
      </c>
      <c r="O38" s="51" t="s">
        <v>190</v>
      </c>
      <c r="P38" s="27" t="s">
        <v>49</v>
      </c>
      <c r="Q38" s="52" t="s">
        <v>185</v>
      </c>
      <c r="R38" s="32">
        <v>45422</v>
      </c>
      <c r="S38" s="137">
        <v>1</v>
      </c>
      <c r="T38" s="186">
        <f>SUM(S38:S41)/4</f>
        <v>1</v>
      </c>
      <c r="U38" s="88" t="s">
        <v>186</v>
      </c>
    </row>
    <row r="39" spans="2:22" ht="195.75" customHeight="1" x14ac:dyDescent="0.35">
      <c r="B39" s="254"/>
      <c r="C39" s="255"/>
      <c r="D39" s="12" t="s">
        <v>166</v>
      </c>
      <c r="E39" s="12" t="s">
        <v>63</v>
      </c>
      <c r="F39" s="27" t="s">
        <v>84</v>
      </c>
      <c r="G39" s="27" t="s">
        <v>25</v>
      </c>
      <c r="J39" s="12" t="s">
        <v>174</v>
      </c>
      <c r="K39" s="24" t="s">
        <v>170</v>
      </c>
      <c r="L39" s="51" t="s">
        <v>73</v>
      </c>
      <c r="M39" s="51" t="s">
        <v>109</v>
      </c>
      <c r="N39" s="51" t="s">
        <v>73</v>
      </c>
      <c r="O39" s="51" t="s">
        <v>191</v>
      </c>
      <c r="P39" s="27" t="s">
        <v>49</v>
      </c>
      <c r="Q39" s="88" t="s">
        <v>187</v>
      </c>
      <c r="R39" s="32">
        <v>45422</v>
      </c>
      <c r="S39" s="137">
        <v>1</v>
      </c>
      <c r="T39" s="187"/>
      <c r="U39" s="131" t="s">
        <v>186</v>
      </c>
    </row>
    <row r="40" spans="2:22" ht="162.75" customHeight="1" x14ac:dyDescent="0.35">
      <c r="B40" s="254"/>
      <c r="C40" s="255"/>
      <c r="D40" s="12" t="s">
        <v>167</v>
      </c>
      <c r="E40" s="50" t="s">
        <v>63</v>
      </c>
      <c r="F40" s="27" t="s">
        <v>84</v>
      </c>
      <c r="G40" s="27" t="s">
        <v>25</v>
      </c>
      <c r="J40" s="24" t="s">
        <v>175</v>
      </c>
      <c r="K40" s="24" t="s">
        <v>171</v>
      </c>
      <c r="L40" s="51" t="s">
        <v>28</v>
      </c>
      <c r="M40" s="53" t="s">
        <v>44</v>
      </c>
      <c r="N40" s="51" t="s">
        <v>28</v>
      </c>
      <c r="O40" s="130" t="s">
        <v>190</v>
      </c>
      <c r="P40" s="27" t="s">
        <v>49</v>
      </c>
      <c r="Q40" s="88" t="s">
        <v>188</v>
      </c>
      <c r="R40" s="54">
        <v>45422</v>
      </c>
      <c r="S40" s="137">
        <v>1</v>
      </c>
      <c r="T40" s="187"/>
      <c r="U40" s="126" t="s">
        <v>348</v>
      </c>
    </row>
    <row r="41" spans="2:22" ht="130.5" customHeight="1" x14ac:dyDescent="0.35">
      <c r="B41" s="254"/>
      <c r="C41" s="255"/>
      <c r="D41" s="12" t="s">
        <v>168</v>
      </c>
      <c r="E41" s="39" t="s">
        <v>63</v>
      </c>
      <c r="F41" s="55" t="s">
        <v>84</v>
      </c>
      <c r="G41" s="55" t="s">
        <v>25</v>
      </c>
      <c r="J41" s="56" t="s">
        <v>176</v>
      </c>
      <c r="K41" s="39" t="s">
        <v>172</v>
      </c>
      <c r="L41" s="51" t="s">
        <v>73</v>
      </c>
      <c r="M41" s="51" t="s">
        <v>109</v>
      </c>
      <c r="N41" s="51" t="s">
        <v>73</v>
      </c>
      <c r="O41" s="130" t="s">
        <v>190</v>
      </c>
      <c r="P41" s="27" t="s">
        <v>49</v>
      </c>
      <c r="Q41" s="89" t="s">
        <v>261</v>
      </c>
      <c r="R41" s="68">
        <v>45422</v>
      </c>
      <c r="S41" s="137">
        <v>1</v>
      </c>
      <c r="T41" s="188"/>
      <c r="U41" s="129" t="s">
        <v>189</v>
      </c>
    </row>
    <row r="42" spans="2:22" ht="237.75" customHeight="1" x14ac:dyDescent="0.35">
      <c r="B42" s="271" t="s">
        <v>177</v>
      </c>
      <c r="C42" s="275" t="s">
        <v>197</v>
      </c>
      <c r="D42" s="99" t="s">
        <v>198</v>
      </c>
      <c r="E42" s="57" t="s">
        <v>23</v>
      </c>
      <c r="F42" s="58" t="s">
        <v>24</v>
      </c>
      <c r="G42" s="58" t="s">
        <v>25</v>
      </c>
      <c r="H42" s="4"/>
      <c r="I42" s="4"/>
      <c r="J42" s="62" t="s">
        <v>201</v>
      </c>
      <c r="K42" s="67" t="s">
        <v>202</v>
      </c>
      <c r="L42" s="65" t="s">
        <v>73</v>
      </c>
      <c r="M42" s="65" t="s">
        <v>109</v>
      </c>
      <c r="N42" s="65" t="s">
        <v>73</v>
      </c>
      <c r="O42" s="65" t="s">
        <v>192</v>
      </c>
      <c r="P42" s="27" t="s">
        <v>49</v>
      </c>
      <c r="Q42" s="90" t="s">
        <v>262</v>
      </c>
      <c r="R42" s="32">
        <v>45422</v>
      </c>
      <c r="S42" s="137">
        <v>1</v>
      </c>
      <c r="T42" s="186">
        <f>SUM(S42:S44)/3</f>
        <v>1</v>
      </c>
      <c r="U42" s="126" t="s">
        <v>347</v>
      </c>
    </row>
    <row r="43" spans="2:22" ht="119.5" customHeight="1" x14ac:dyDescent="0.35">
      <c r="B43" s="272"/>
      <c r="C43" s="276"/>
      <c r="D43" s="99" t="s">
        <v>199</v>
      </c>
      <c r="E43" s="57" t="s">
        <v>23</v>
      </c>
      <c r="F43" s="58" t="s">
        <v>24</v>
      </c>
      <c r="G43" s="58" t="s">
        <v>25</v>
      </c>
      <c r="H43" s="4"/>
      <c r="I43" s="4"/>
      <c r="J43" s="63" t="s">
        <v>201</v>
      </c>
      <c r="K43" s="12" t="s">
        <v>203</v>
      </c>
      <c r="L43" s="65" t="s">
        <v>73</v>
      </c>
      <c r="M43" s="65" t="s">
        <v>109</v>
      </c>
      <c r="N43" s="65" t="s">
        <v>73</v>
      </c>
      <c r="O43" s="66" t="s">
        <v>193</v>
      </c>
      <c r="P43" s="27" t="s">
        <v>49</v>
      </c>
      <c r="Q43" s="61" t="s">
        <v>194</v>
      </c>
      <c r="R43" s="32">
        <v>45422</v>
      </c>
      <c r="S43" s="137">
        <v>1</v>
      </c>
      <c r="T43" s="187"/>
      <c r="U43" s="61" t="s">
        <v>195</v>
      </c>
    </row>
    <row r="44" spans="2:22" ht="130.5" customHeight="1" x14ac:dyDescent="0.35">
      <c r="B44" s="273"/>
      <c r="C44" s="277"/>
      <c r="D44" s="99" t="s">
        <v>200</v>
      </c>
      <c r="E44" s="57" t="s">
        <v>23</v>
      </c>
      <c r="F44" s="58" t="s">
        <v>24</v>
      </c>
      <c r="G44" s="58" t="s">
        <v>25</v>
      </c>
      <c r="H44" s="4"/>
      <c r="I44" s="4"/>
      <c r="J44" s="64" t="s">
        <v>201</v>
      </c>
      <c r="K44" s="57" t="s">
        <v>204</v>
      </c>
      <c r="L44" s="60" t="s">
        <v>73</v>
      </c>
      <c r="M44" s="60" t="s">
        <v>109</v>
      </c>
      <c r="N44" s="60" t="s">
        <v>73</v>
      </c>
      <c r="O44" s="60" t="s">
        <v>192</v>
      </c>
      <c r="P44" s="27" t="s">
        <v>49</v>
      </c>
      <c r="Q44" s="61" t="s">
        <v>196</v>
      </c>
      <c r="R44" s="32">
        <v>45422</v>
      </c>
      <c r="S44" s="137">
        <v>1</v>
      </c>
      <c r="T44" s="188"/>
      <c r="U44" s="61" t="s">
        <v>186</v>
      </c>
    </row>
    <row r="45" spans="2:22" ht="213" customHeight="1" x14ac:dyDescent="0.35">
      <c r="B45" s="271" t="s">
        <v>213</v>
      </c>
      <c r="C45" s="274" t="s">
        <v>212</v>
      </c>
      <c r="D45" s="12" t="s">
        <v>214</v>
      </c>
      <c r="E45" s="74" t="s">
        <v>217</v>
      </c>
      <c r="F45" s="75" t="s">
        <v>64</v>
      </c>
      <c r="G45" s="75" t="s">
        <v>25</v>
      </c>
      <c r="J45" s="59" t="s">
        <v>218</v>
      </c>
      <c r="K45" s="24" t="s">
        <v>221</v>
      </c>
      <c r="L45" s="9" t="s">
        <v>73</v>
      </c>
      <c r="M45" s="9" t="s">
        <v>109</v>
      </c>
      <c r="N45" s="9" t="s">
        <v>267</v>
      </c>
      <c r="O45" s="92" t="s">
        <v>269</v>
      </c>
      <c r="P45" s="91" t="s">
        <v>268</v>
      </c>
      <c r="Q45" s="12" t="s">
        <v>270</v>
      </c>
      <c r="R45" s="78">
        <v>45426</v>
      </c>
      <c r="S45" s="137">
        <v>1</v>
      </c>
      <c r="T45" s="186">
        <f>SUM(S45:S47)/3</f>
        <v>1</v>
      </c>
      <c r="U45" s="12" t="s">
        <v>346</v>
      </c>
    </row>
    <row r="46" spans="2:22" ht="240.65" customHeight="1" x14ac:dyDescent="0.35">
      <c r="B46" s="272"/>
      <c r="C46" s="274"/>
      <c r="D46" s="12" t="s">
        <v>215</v>
      </c>
      <c r="E46" s="74" t="s">
        <v>217</v>
      </c>
      <c r="F46" s="75" t="s">
        <v>84</v>
      </c>
      <c r="G46" s="75" t="s">
        <v>25</v>
      </c>
      <c r="J46" s="24" t="s">
        <v>219</v>
      </c>
      <c r="K46" s="24" t="s">
        <v>222</v>
      </c>
      <c r="L46" s="9" t="s">
        <v>73</v>
      </c>
      <c r="M46" s="9" t="s">
        <v>109</v>
      </c>
      <c r="N46" s="9" t="s">
        <v>73</v>
      </c>
      <c r="O46" s="9" t="s">
        <v>271</v>
      </c>
      <c r="P46" s="91" t="s">
        <v>268</v>
      </c>
      <c r="Q46" s="12" t="s">
        <v>272</v>
      </c>
      <c r="R46" s="78">
        <v>45426</v>
      </c>
      <c r="S46" s="137">
        <v>1</v>
      </c>
      <c r="T46" s="187"/>
      <c r="U46" s="12" t="s">
        <v>346</v>
      </c>
    </row>
    <row r="47" spans="2:22" ht="149.5" customHeight="1" x14ac:dyDescent="0.35">
      <c r="B47" s="273"/>
      <c r="C47" s="274"/>
      <c r="D47" s="12" t="s">
        <v>216</v>
      </c>
      <c r="E47" s="74" t="s">
        <v>217</v>
      </c>
      <c r="F47" s="75" t="s">
        <v>84</v>
      </c>
      <c r="G47" s="75" t="s">
        <v>25</v>
      </c>
      <c r="J47" s="24" t="s">
        <v>220</v>
      </c>
      <c r="K47" s="24" t="s">
        <v>223</v>
      </c>
      <c r="L47" s="92" t="s">
        <v>73</v>
      </c>
      <c r="M47" s="92" t="s">
        <v>109</v>
      </c>
      <c r="N47" s="92" t="s">
        <v>73</v>
      </c>
      <c r="O47" s="91" t="s">
        <v>273</v>
      </c>
      <c r="P47" s="91" t="s">
        <v>268</v>
      </c>
      <c r="Q47" s="12" t="s">
        <v>274</v>
      </c>
      <c r="R47" s="78">
        <v>45426</v>
      </c>
      <c r="S47" s="137">
        <v>1</v>
      </c>
      <c r="T47" s="188"/>
      <c r="U47" s="12" t="s">
        <v>346</v>
      </c>
    </row>
    <row r="48" spans="2:22" s="33" customFormat="1" ht="137.5" customHeight="1" x14ac:dyDescent="0.35">
      <c r="B48" s="199" t="s">
        <v>225</v>
      </c>
      <c r="C48" s="235" t="s">
        <v>224</v>
      </c>
      <c r="D48" s="93" t="s">
        <v>226</v>
      </c>
      <c r="E48" s="93" t="s">
        <v>228</v>
      </c>
      <c r="F48" s="75" t="s">
        <v>64</v>
      </c>
      <c r="G48" s="94" t="s">
        <v>229</v>
      </c>
      <c r="J48" s="93" t="s">
        <v>230</v>
      </c>
      <c r="K48" s="93" t="s">
        <v>232</v>
      </c>
      <c r="L48" s="94" t="s">
        <v>73</v>
      </c>
      <c r="M48" s="94" t="s">
        <v>109</v>
      </c>
      <c r="N48" s="94" t="s">
        <v>73</v>
      </c>
      <c r="O48" s="93" t="s">
        <v>92</v>
      </c>
      <c r="P48" s="94" t="s">
        <v>49</v>
      </c>
      <c r="Q48" s="93" t="s">
        <v>276</v>
      </c>
      <c r="R48" s="95">
        <v>45426</v>
      </c>
      <c r="S48" s="137">
        <v>1</v>
      </c>
      <c r="T48" s="186">
        <f>SUM(S48:S49)/2</f>
        <v>1</v>
      </c>
      <c r="U48" s="12" t="s">
        <v>346</v>
      </c>
    </row>
    <row r="49" spans="2:21" ht="120" customHeight="1" x14ac:dyDescent="0.35">
      <c r="B49" s="254"/>
      <c r="C49" s="235"/>
      <c r="D49" s="43" t="s">
        <v>227</v>
      </c>
      <c r="E49" s="39" t="s">
        <v>23</v>
      </c>
      <c r="F49" s="86" t="s">
        <v>84</v>
      </c>
      <c r="G49" s="55" t="s">
        <v>65</v>
      </c>
      <c r="J49" s="39" t="s">
        <v>231</v>
      </c>
      <c r="K49" s="39" t="s">
        <v>233</v>
      </c>
      <c r="L49" s="94" t="s">
        <v>73</v>
      </c>
      <c r="M49" s="94" t="s">
        <v>109</v>
      </c>
      <c r="N49" s="94" t="s">
        <v>73</v>
      </c>
      <c r="O49" s="93" t="s">
        <v>92</v>
      </c>
      <c r="P49" s="77" t="s">
        <v>49</v>
      </c>
      <c r="Q49" s="12" t="s">
        <v>275</v>
      </c>
      <c r="R49" s="78">
        <v>45426</v>
      </c>
      <c r="S49" s="137">
        <v>1</v>
      </c>
      <c r="T49" s="188"/>
      <c r="U49" s="12" t="s">
        <v>346</v>
      </c>
    </row>
    <row r="50" spans="2:21" ht="267.75" customHeight="1" x14ac:dyDescent="0.35">
      <c r="B50" s="199" t="s">
        <v>234</v>
      </c>
      <c r="C50" s="280" t="s">
        <v>240</v>
      </c>
      <c r="D50" s="155" t="s">
        <v>241</v>
      </c>
      <c r="E50" s="12" t="s">
        <v>23</v>
      </c>
      <c r="F50" s="77" t="s">
        <v>243</v>
      </c>
      <c r="G50" s="77" t="s">
        <v>25</v>
      </c>
      <c r="H50" s="4"/>
      <c r="I50" s="4"/>
      <c r="J50" s="155" t="s">
        <v>244</v>
      </c>
      <c r="K50" s="24" t="s">
        <v>246</v>
      </c>
      <c r="L50" s="83" t="s">
        <v>73</v>
      </c>
      <c r="M50" s="9" t="s">
        <v>109</v>
      </c>
      <c r="N50" s="102" t="s">
        <v>263</v>
      </c>
      <c r="O50" s="9" t="s">
        <v>264</v>
      </c>
      <c r="P50" s="82" t="s">
        <v>367</v>
      </c>
      <c r="Q50" s="12" t="s">
        <v>265</v>
      </c>
      <c r="R50" s="78">
        <v>45426</v>
      </c>
      <c r="S50" s="138">
        <v>1</v>
      </c>
      <c r="T50" s="186">
        <f>SUM(S50:S51)/2</f>
        <v>1</v>
      </c>
      <c r="U50" s="12" t="s">
        <v>266</v>
      </c>
    </row>
    <row r="51" spans="2:21" ht="225.75" customHeight="1" x14ac:dyDescent="0.35">
      <c r="B51" s="199"/>
      <c r="C51" s="201"/>
      <c r="D51" s="12" t="s">
        <v>242</v>
      </c>
      <c r="E51" s="12" t="s">
        <v>23</v>
      </c>
      <c r="F51" s="77" t="s">
        <v>243</v>
      </c>
      <c r="G51" s="77" t="s">
        <v>25</v>
      </c>
      <c r="H51" s="4"/>
      <c r="I51" s="4"/>
      <c r="J51" s="79" t="s">
        <v>245</v>
      </c>
      <c r="K51" s="24" t="s">
        <v>247</v>
      </c>
      <c r="L51" s="83" t="s">
        <v>73</v>
      </c>
      <c r="M51" s="9" t="s">
        <v>109</v>
      </c>
      <c r="N51" s="12" t="s">
        <v>263</v>
      </c>
      <c r="O51" s="9" t="s">
        <v>74</v>
      </c>
      <c r="P51" s="82" t="s">
        <v>367</v>
      </c>
      <c r="Q51" s="12" t="s">
        <v>265</v>
      </c>
      <c r="R51" s="78">
        <v>45426</v>
      </c>
      <c r="S51" s="138">
        <v>1</v>
      </c>
      <c r="T51" s="188"/>
      <c r="U51" s="12" t="s">
        <v>378</v>
      </c>
    </row>
    <row r="52" spans="2:21" ht="225" customHeight="1" x14ac:dyDescent="0.35">
      <c r="B52" s="265" t="s">
        <v>248</v>
      </c>
      <c r="C52" s="281" t="s">
        <v>249</v>
      </c>
      <c r="D52" s="12" t="s">
        <v>250</v>
      </c>
      <c r="E52" s="12" t="s">
        <v>23</v>
      </c>
      <c r="F52" s="77" t="s">
        <v>253</v>
      </c>
      <c r="G52" s="77" t="s">
        <v>25</v>
      </c>
      <c r="H52" s="4"/>
      <c r="I52" s="4"/>
      <c r="J52" s="8" t="s">
        <v>255</v>
      </c>
      <c r="K52" s="87" t="s">
        <v>258</v>
      </c>
      <c r="L52" s="97" t="s">
        <v>73</v>
      </c>
      <c r="M52" s="9" t="s">
        <v>109</v>
      </c>
      <c r="N52" s="9" t="s">
        <v>73</v>
      </c>
      <c r="O52" s="12" t="s">
        <v>277</v>
      </c>
      <c r="P52" s="97" t="s">
        <v>278</v>
      </c>
      <c r="Q52" s="12" t="s">
        <v>279</v>
      </c>
      <c r="R52" s="78">
        <v>45426</v>
      </c>
      <c r="S52" s="139">
        <v>0.33300000000000002</v>
      </c>
      <c r="T52" s="189">
        <f>SUM(S52:S54)/3</f>
        <v>0.33300000000000002</v>
      </c>
      <c r="U52" s="12" t="s">
        <v>378</v>
      </c>
    </row>
    <row r="53" spans="2:21" ht="138.75" customHeight="1" x14ac:dyDescent="0.35">
      <c r="B53" s="272"/>
      <c r="C53" s="281"/>
      <c r="D53" s="12" t="s">
        <v>252</v>
      </c>
      <c r="E53" s="12" t="s">
        <v>63</v>
      </c>
      <c r="F53" s="77" t="s">
        <v>254</v>
      </c>
      <c r="G53" s="77" t="s">
        <v>25</v>
      </c>
      <c r="H53" s="4"/>
      <c r="I53" s="4"/>
      <c r="J53" s="8" t="s">
        <v>257</v>
      </c>
      <c r="K53" s="79" t="s">
        <v>259</v>
      </c>
      <c r="L53" s="97" t="s">
        <v>73</v>
      </c>
      <c r="M53" s="97" t="s">
        <v>109</v>
      </c>
      <c r="N53" s="9" t="s">
        <v>73</v>
      </c>
      <c r="O53" s="9" t="s">
        <v>192</v>
      </c>
      <c r="P53" s="96" t="s">
        <v>280</v>
      </c>
      <c r="Q53" s="12" t="s">
        <v>281</v>
      </c>
      <c r="R53" s="78">
        <v>45426</v>
      </c>
      <c r="S53" s="139">
        <v>0.33300000000000002</v>
      </c>
      <c r="T53" s="190"/>
      <c r="U53" s="12" t="s">
        <v>378</v>
      </c>
    </row>
    <row r="54" spans="2:21" ht="145" x14ac:dyDescent="0.35">
      <c r="B54" s="273"/>
      <c r="C54" s="281"/>
      <c r="D54" s="12" t="s">
        <v>251</v>
      </c>
      <c r="E54" s="12" t="s">
        <v>63</v>
      </c>
      <c r="F54" s="77" t="s">
        <v>254</v>
      </c>
      <c r="G54" s="77" t="s">
        <v>25</v>
      </c>
      <c r="H54" s="4"/>
      <c r="I54" s="4"/>
      <c r="J54" s="8" t="s">
        <v>256</v>
      </c>
      <c r="K54" s="79" t="s">
        <v>260</v>
      </c>
      <c r="L54" s="9" t="s">
        <v>73</v>
      </c>
      <c r="M54" s="9" t="s">
        <v>109</v>
      </c>
      <c r="N54" s="9" t="s">
        <v>73</v>
      </c>
      <c r="O54" s="12" t="s">
        <v>282</v>
      </c>
      <c r="P54" s="9" t="s">
        <v>278</v>
      </c>
      <c r="Q54" s="12" t="s">
        <v>283</v>
      </c>
      <c r="R54" s="78">
        <v>45426</v>
      </c>
      <c r="S54" s="139">
        <v>0.33300000000000002</v>
      </c>
      <c r="T54" s="191"/>
      <c r="U54" s="12" t="s">
        <v>379</v>
      </c>
    </row>
    <row r="55" spans="2:21" ht="155.25" customHeight="1" x14ac:dyDescent="0.35">
      <c r="B55" s="199" t="s">
        <v>291</v>
      </c>
      <c r="C55" s="284" t="s">
        <v>292</v>
      </c>
      <c r="D55" s="12" t="s">
        <v>293</v>
      </c>
      <c r="E55" s="12" t="s">
        <v>63</v>
      </c>
      <c r="F55" s="101" t="s">
        <v>254</v>
      </c>
      <c r="G55" s="101" t="s">
        <v>25</v>
      </c>
      <c r="H55" s="4"/>
      <c r="I55" s="4"/>
      <c r="J55" s="12" t="s">
        <v>312</v>
      </c>
      <c r="K55" s="114" t="s">
        <v>317</v>
      </c>
      <c r="L55" s="115" t="s">
        <v>73</v>
      </c>
      <c r="M55" s="116" t="s">
        <v>109</v>
      </c>
      <c r="N55" s="116" t="s">
        <v>73</v>
      </c>
      <c r="O55" s="116" t="s">
        <v>284</v>
      </c>
      <c r="P55" s="118" t="s">
        <v>285</v>
      </c>
      <c r="Q55" s="117" t="s">
        <v>286</v>
      </c>
      <c r="R55" s="109" t="s">
        <v>332</v>
      </c>
      <c r="S55" s="140">
        <v>1</v>
      </c>
      <c r="T55" s="181">
        <f>SUM(S55:S59)/5</f>
        <v>1</v>
      </c>
      <c r="U55" s="117" t="s">
        <v>42</v>
      </c>
    </row>
    <row r="56" spans="2:21" ht="242.25" customHeight="1" x14ac:dyDescent="0.35">
      <c r="B56" s="199"/>
      <c r="C56" s="284"/>
      <c r="D56" s="12" t="s">
        <v>294</v>
      </c>
      <c r="E56" s="12" t="s">
        <v>63</v>
      </c>
      <c r="F56" s="101" t="s">
        <v>254</v>
      </c>
      <c r="G56" s="101" t="s">
        <v>25</v>
      </c>
      <c r="H56" s="4"/>
      <c r="I56" s="4"/>
      <c r="J56" s="120" t="s">
        <v>313</v>
      </c>
      <c r="K56" s="119" t="s">
        <v>318</v>
      </c>
      <c r="L56" s="115" t="s">
        <v>28</v>
      </c>
      <c r="M56" s="116" t="s">
        <v>44</v>
      </c>
      <c r="N56" s="116" t="s">
        <v>28</v>
      </c>
      <c r="O56" s="98" t="s">
        <v>205</v>
      </c>
      <c r="P56" s="118" t="s">
        <v>287</v>
      </c>
      <c r="Q56" s="117" t="s">
        <v>288</v>
      </c>
      <c r="R56" s="109">
        <v>45426</v>
      </c>
      <c r="S56" s="140">
        <v>1</v>
      </c>
      <c r="T56" s="182"/>
      <c r="U56" s="117" t="s">
        <v>42</v>
      </c>
    </row>
    <row r="57" spans="2:21" ht="258.75" customHeight="1" x14ac:dyDescent="0.35">
      <c r="B57" s="199"/>
      <c r="C57" s="284"/>
      <c r="D57" s="12" t="s">
        <v>295</v>
      </c>
      <c r="E57" s="12" t="s">
        <v>63</v>
      </c>
      <c r="F57" s="101" t="s">
        <v>64</v>
      </c>
      <c r="G57" s="101" t="s">
        <v>229</v>
      </c>
      <c r="H57" s="4"/>
      <c r="I57" s="4"/>
      <c r="J57" s="114" t="s">
        <v>314</v>
      </c>
      <c r="K57" s="119" t="s">
        <v>319</v>
      </c>
      <c r="L57" s="115" t="s">
        <v>73</v>
      </c>
      <c r="M57" s="115" t="s">
        <v>109</v>
      </c>
      <c r="N57" s="115" t="s">
        <v>73</v>
      </c>
      <c r="O57" s="116" t="s">
        <v>205</v>
      </c>
      <c r="P57" s="127" t="s">
        <v>287</v>
      </c>
      <c r="Q57" s="98" t="s">
        <v>289</v>
      </c>
      <c r="R57" s="113">
        <v>45426</v>
      </c>
      <c r="S57" s="140">
        <v>1</v>
      </c>
      <c r="T57" s="182"/>
      <c r="U57" s="98" t="s">
        <v>42</v>
      </c>
    </row>
    <row r="58" spans="2:21" ht="154.5" customHeight="1" x14ac:dyDescent="0.35">
      <c r="B58" s="199"/>
      <c r="C58" s="284"/>
      <c r="D58" s="12" t="s">
        <v>297</v>
      </c>
      <c r="E58" s="12" t="s">
        <v>63</v>
      </c>
      <c r="F58" s="101" t="s">
        <v>64</v>
      </c>
      <c r="G58" s="101" t="s">
        <v>311</v>
      </c>
      <c r="H58" s="4"/>
      <c r="I58" s="4"/>
      <c r="J58" s="119" t="s">
        <v>315</v>
      </c>
      <c r="K58" s="114" t="s">
        <v>320</v>
      </c>
      <c r="L58" s="115" t="s">
        <v>73</v>
      </c>
      <c r="M58" s="115" t="s">
        <v>109</v>
      </c>
      <c r="N58" s="115" t="s">
        <v>73</v>
      </c>
      <c r="O58" s="116" t="s">
        <v>205</v>
      </c>
      <c r="P58" s="118" t="s">
        <v>290</v>
      </c>
      <c r="Q58" s="117" t="s">
        <v>298</v>
      </c>
      <c r="R58" s="32">
        <v>45426</v>
      </c>
      <c r="S58" s="140">
        <v>1</v>
      </c>
      <c r="T58" s="182"/>
      <c r="U58" s="117" t="s">
        <v>42</v>
      </c>
    </row>
    <row r="59" spans="2:21" ht="275.5" x14ac:dyDescent="0.35">
      <c r="B59" s="199"/>
      <c r="C59" s="284"/>
      <c r="D59" s="12" t="s">
        <v>296</v>
      </c>
      <c r="E59" s="12" t="s">
        <v>63</v>
      </c>
      <c r="F59" s="101" t="s">
        <v>64</v>
      </c>
      <c r="G59" s="101" t="s">
        <v>311</v>
      </c>
      <c r="H59" s="4"/>
      <c r="I59" s="4"/>
      <c r="J59" s="114" t="s">
        <v>316</v>
      </c>
      <c r="K59" s="121" t="s">
        <v>321</v>
      </c>
      <c r="L59" s="115" t="s">
        <v>73</v>
      </c>
      <c r="M59" s="115" t="s">
        <v>109</v>
      </c>
      <c r="N59" s="115" t="s">
        <v>73</v>
      </c>
      <c r="O59" s="116" t="s">
        <v>205</v>
      </c>
      <c r="P59" s="118" t="s">
        <v>290</v>
      </c>
      <c r="Q59" s="117" t="s">
        <v>298</v>
      </c>
      <c r="R59" s="103">
        <v>45426</v>
      </c>
      <c r="S59" s="140">
        <v>1</v>
      </c>
      <c r="T59" s="183"/>
      <c r="U59" s="117" t="s">
        <v>42</v>
      </c>
    </row>
    <row r="60" spans="2:21" ht="165.75" customHeight="1" x14ac:dyDescent="0.35">
      <c r="B60" s="265" t="s">
        <v>300</v>
      </c>
      <c r="C60" s="245" t="s">
        <v>299</v>
      </c>
      <c r="D60" s="100" t="s">
        <v>301</v>
      </c>
      <c r="E60" s="102" t="s">
        <v>63</v>
      </c>
      <c r="F60" s="9" t="s">
        <v>307</v>
      </c>
      <c r="G60" s="108" t="s">
        <v>25</v>
      </c>
      <c r="H60" s="4"/>
      <c r="I60" s="4"/>
      <c r="J60" s="24" t="s">
        <v>304</v>
      </c>
      <c r="K60" s="121" t="s">
        <v>308</v>
      </c>
      <c r="L60" s="115" t="s">
        <v>73</v>
      </c>
      <c r="M60" s="115" t="s">
        <v>109</v>
      </c>
      <c r="N60" s="115" t="s">
        <v>73</v>
      </c>
      <c r="O60" s="12" t="s">
        <v>333</v>
      </c>
      <c r="P60" s="108" t="s">
        <v>49</v>
      </c>
      <c r="Q60" s="4"/>
      <c r="R60" s="103">
        <v>45426</v>
      </c>
      <c r="S60" s="140">
        <v>1</v>
      </c>
      <c r="T60" s="181">
        <f>SUM(S60:S62)/3</f>
        <v>1</v>
      </c>
      <c r="U60" s="117" t="s">
        <v>42</v>
      </c>
    </row>
    <row r="61" spans="2:21" ht="134.25" customHeight="1" x14ac:dyDescent="0.35">
      <c r="B61" s="272"/>
      <c r="C61" s="245"/>
      <c r="D61" s="8" t="s">
        <v>302</v>
      </c>
      <c r="E61" s="102" t="s">
        <v>63</v>
      </c>
      <c r="F61" s="9" t="s">
        <v>307</v>
      </c>
      <c r="G61" s="108" t="s">
        <v>25</v>
      </c>
      <c r="H61" s="4"/>
      <c r="I61" s="4"/>
      <c r="J61" s="8" t="s">
        <v>305</v>
      </c>
      <c r="K61" s="24" t="s">
        <v>309</v>
      </c>
      <c r="L61" s="115" t="s">
        <v>73</v>
      </c>
      <c r="M61" s="115" t="s">
        <v>109</v>
      </c>
      <c r="N61" s="115" t="s">
        <v>73</v>
      </c>
      <c r="O61" s="12" t="s">
        <v>333</v>
      </c>
      <c r="P61" s="108" t="s">
        <v>49</v>
      </c>
      <c r="Q61" s="4"/>
      <c r="R61" s="103">
        <v>45426</v>
      </c>
      <c r="S61" s="140">
        <v>1</v>
      </c>
      <c r="T61" s="182"/>
      <c r="U61" s="117" t="s">
        <v>42</v>
      </c>
    </row>
    <row r="62" spans="2:21" ht="116" x14ac:dyDescent="0.35">
      <c r="B62" s="273"/>
      <c r="C62" s="245"/>
      <c r="D62" s="8" t="s">
        <v>303</v>
      </c>
      <c r="E62" s="102" t="s">
        <v>63</v>
      </c>
      <c r="F62" s="9" t="s">
        <v>307</v>
      </c>
      <c r="G62" s="108" t="s">
        <v>25</v>
      </c>
      <c r="H62" s="4"/>
      <c r="I62" s="4"/>
      <c r="J62" s="12" t="s">
        <v>306</v>
      </c>
      <c r="K62" s="24" t="s">
        <v>310</v>
      </c>
      <c r="L62" s="115" t="s">
        <v>73</v>
      </c>
      <c r="M62" s="115" t="s">
        <v>109</v>
      </c>
      <c r="N62" s="115" t="s">
        <v>73</v>
      </c>
      <c r="O62" s="12" t="s">
        <v>333</v>
      </c>
      <c r="P62" s="108" t="s">
        <v>49</v>
      </c>
      <c r="Q62" s="4"/>
      <c r="R62" s="103">
        <v>45426</v>
      </c>
      <c r="S62" s="140">
        <v>1</v>
      </c>
      <c r="T62" s="183"/>
      <c r="U62" s="117" t="s">
        <v>42</v>
      </c>
    </row>
    <row r="63" spans="2:21" ht="174" x14ac:dyDescent="0.35">
      <c r="B63" s="199" t="s">
        <v>322</v>
      </c>
      <c r="C63" s="282" t="s">
        <v>323</v>
      </c>
      <c r="D63" s="114" t="s">
        <v>324</v>
      </c>
      <c r="E63" s="114" t="s">
        <v>23</v>
      </c>
      <c r="F63" s="122" t="s">
        <v>84</v>
      </c>
      <c r="G63" s="132" t="s">
        <v>311</v>
      </c>
      <c r="H63" s="4"/>
      <c r="I63" s="4"/>
      <c r="J63" s="114" t="s">
        <v>326</v>
      </c>
      <c r="K63" s="119" t="s">
        <v>330</v>
      </c>
      <c r="L63" s="115" t="s">
        <v>73</v>
      </c>
      <c r="M63" s="115" t="s">
        <v>109</v>
      </c>
      <c r="N63" s="115" t="s">
        <v>73</v>
      </c>
      <c r="O63" s="9" t="s">
        <v>205</v>
      </c>
      <c r="P63" s="104" t="s">
        <v>359</v>
      </c>
      <c r="Q63" s="126" t="s">
        <v>363</v>
      </c>
      <c r="R63" s="32">
        <v>45426</v>
      </c>
      <c r="S63" s="140">
        <v>1</v>
      </c>
      <c r="T63" s="181">
        <f>SUM(S63:S64)/2</f>
        <v>1</v>
      </c>
      <c r="U63" s="117" t="s">
        <v>42</v>
      </c>
    </row>
    <row r="64" spans="2:21" ht="184.5" customHeight="1" x14ac:dyDescent="0.35">
      <c r="B64" s="254"/>
      <c r="C64" s="283"/>
      <c r="D64" s="114" t="s">
        <v>325</v>
      </c>
      <c r="E64" s="114" t="s">
        <v>23</v>
      </c>
      <c r="F64" s="122" t="s">
        <v>84</v>
      </c>
      <c r="G64" s="132" t="s">
        <v>25</v>
      </c>
      <c r="H64" s="4"/>
      <c r="I64" s="4"/>
      <c r="J64" s="114" t="s">
        <v>327</v>
      </c>
      <c r="K64" s="119" t="s">
        <v>331</v>
      </c>
      <c r="L64" s="115" t="s">
        <v>73</v>
      </c>
      <c r="M64" s="115" t="s">
        <v>109</v>
      </c>
      <c r="N64" s="115" t="s">
        <v>73</v>
      </c>
      <c r="O64" s="112" t="s">
        <v>333</v>
      </c>
      <c r="P64" s="104" t="s">
        <v>359</v>
      </c>
      <c r="Q64" s="126" t="s">
        <v>362</v>
      </c>
      <c r="R64" s="103">
        <v>45426</v>
      </c>
      <c r="S64" s="140">
        <v>1</v>
      </c>
      <c r="T64" s="183"/>
      <c r="U64" s="117" t="s">
        <v>42</v>
      </c>
    </row>
    <row r="65" spans="2:21" ht="159.5" x14ac:dyDescent="0.35">
      <c r="B65" s="123" t="s">
        <v>328</v>
      </c>
      <c r="C65" s="114" t="s">
        <v>329</v>
      </c>
      <c r="D65" s="126" t="s">
        <v>334</v>
      </c>
      <c r="E65" s="9" t="s">
        <v>63</v>
      </c>
      <c r="F65" s="132" t="s">
        <v>84</v>
      </c>
      <c r="G65" s="132" t="s">
        <v>25</v>
      </c>
      <c r="J65" s="114" t="s">
        <v>327</v>
      </c>
      <c r="K65" s="126" t="s">
        <v>335</v>
      </c>
      <c r="L65" s="115" t="s">
        <v>73</v>
      </c>
      <c r="M65" s="115" t="s">
        <v>109</v>
      </c>
      <c r="N65" s="115" t="s">
        <v>73</v>
      </c>
      <c r="O65" s="112" t="s">
        <v>333</v>
      </c>
      <c r="P65" s="12" t="s">
        <v>360</v>
      </c>
      <c r="Q65" s="126" t="s">
        <v>361</v>
      </c>
      <c r="R65" s="103">
        <v>45426</v>
      </c>
      <c r="S65" s="140">
        <v>1</v>
      </c>
      <c r="T65" s="152">
        <f>S65</f>
        <v>1</v>
      </c>
      <c r="U65" s="117" t="s">
        <v>42</v>
      </c>
    </row>
    <row r="66" spans="2:21" ht="203" x14ac:dyDescent="0.35">
      <c r="B66" s="199" t="s">
        <v>336</v>
      </c>
      <c r="C66" s="278" t="s">
        <v>337</v>
      </c>
      <c r="D66" s="126" t="s">
        <v>338</v>
      </c>
      <c r="E66" s="126" t="s">
        <v>358</v>
      </c>
      <c r="F66" s="132" t="s">
        <v>84</v>
      </c>
      <c r="G66" s="133" t="s">
        <v>65</v>
      </c>
      <c r="H66" s="4"/>
      <c r="I66" s="4"/>
      <c r="J66" s="126" t="s">
        <v>340</v>
      </c>
      <c r="K66" s="128" t="s">
        <v>341</v>
      </c>
      <c r="L66" s="115" t="s">
        <v>73</v>
      </c>
      <c r="M66" s="115" t="s">
        <v>109</v>
      </c>
      <c r="N66" s="115" t="s">
        <v>73</v>
      </c>
      <c r="O66" s="108" t="s">
        <v>205</v>
      </c>
      <c r="P66" s="9" t="s">
        <v>344</v>
      </c>
      <c r="Q66" s="4"/>
      <c r="R66" s="32">
        <v>45427</v>
      </c>
      <c r="S66" s="140">
        <v>1</v>
      </c>
      <c r="T66" s="181">
        <f>SUM(S66:S67)/2</f>
        <v>1</v>
      </c>
      <c r="U66" s="12" t="s">
        <v>345</v>
      </c>
    </row>
    <row r="67" spans="2:21" ht="217.5" x14ac:dyDescent="0.35">
      <c r="B67" s="271"/>
      <c r="C67" s="279"/>
      <c r="D67" s="143" t="s">
        <v>339</v>
      </c>
      <c r="E67" s="143" t="s">
        <v>228</v>
      </c>
      <c r="F67" s="144" t="s">
        <v>84</v>
      </c>
      <c r="G67" s="145" t="s">
        <v>229</v>
      </c>
      <c r="H67" s="146"/>
      <c r="I67" s="146"/>
      <c r="J67" s="147" t="s">
        <v>343</v>
      </c>
      <c r="K67" s="148" t="s">
        <v>342</v>
      </c>
      <c r="L67" s="149" t="s">
        <v>73</v>
      </c>
      <c r="M67" s="149" t="s">
        <v>109</v>
      </c>
      <c r="N67" s="149" t="s">
        <v>73</v>
      </c>
      <c r="O67" s="55" t="s">
        <v>205</v>
      </c>
      <c r="P67" s="150" t="s">
        <v>344</v>
      </c>
      <c r="Q67" s="146"/>
      <c r="R67" s="109">
        <v>45427</v>
      </c>
      <c r="S67" s="140">
        <v>1</v>
      </c>
      <c r="T67" s="183"/>
      <c r="U67" s="12" t="s">
        <v>345</v>
      </c>
    </row>
    <row r="68" spans="2:21" s="151" customFormat="1" ht="120.75" customHeight="1" x14ac:dyDescent="0.35">
      <c r="B68" s="185"/>
      <c r="C68" s="185"/>
      <c r="D68" s="185"/>
      <c r="E68" s="185"/>
      <c r="F68" s="185"/>
      <c r="G68" s="185"/>
      <c r="H68" s="185"/>
      <c r="I68" s="185"/>
      <c r="J68" s="185"/>
      <c r="K68" s="185"/>
      <c r="L68" s="185"/>
      <c r="M68" s="185"/>
      <c r="N68" s="185"/>
      <c r="O68" s="185"/>
      <c r="P68" s="185"/>
      <c r="Q68" s="185"/>
      <c r="R68" s="184" t="s">
        <v>374</v>
      </c>
      <c r="S68" s="184"/>
      <c r="T68" s="154">
        <f>SUM(T10:T67)/21</f>
        <v>0.90871428571428559</v>
      </c>
      <c r="U68" s="123" t="s">
        <v>375</v>
      </c>
    </row>
  </sheetData>
  <mergeCells count="124">
    <mergeCell ref="B42:B44"/>
    <mergeCell ref="C42:C44"/>
    <mergeCell ref="B66:B67"/>
    <mergeCell ref="C66:C67"/>
    <mergeCell ref="B50:B51"/>
    <mergeCell ref="C50:C51"/>
    <mergeCell ref="B52:B54"/>
    <mergeCell ref="C52:C54"/>
    <mergeCell ref="B60:B62"/>
    <mergeCell ref="C60:C62"/>
    <mergeCell ref="B63:B64"/>
    <mergeCell ref="C63:C64"/>
    <mergeCell ref="B55:B59"/>
    <mergeCell ref="C55:C59"/>
    <mergeCell ref="B38:B41"/>
    <mergeCell ref="C38:C41"/>
    <mergeCell ref="W26:W27"/>
    <mergeCell ref="C28:C31"/>
    <mergeCell ref="Q26:Q27"/>
    <mergeCell ref="S26:S27"/>
    <mergeCell ref="U26:U27"/>
    <mergeCell ref="V26:V27"/>
    <mergeCell ref="B35:B37"/>
    <mergeCell ref="C35:C37"/>
    <mergeCell ref="B32:B34"/>
    <mergeCell ref="C32:C34"/>
    <mergeCell ref="R26:R27"/>
    <mergeCell ref="B28:B31"/>
    <mergeCell ref="T25:T27"/>
    <mergeCell ref="S23:S24"/>
    <mergeCell ref="U23:U24"/>
    <mergeCell ref="V23:V24"/>
    <mergeCell ref="W23:W24"/>
    <mergeCell ref="B25:B27"/>
    <mergeCell ref="C25:C27"/>
    <mergeCell ref="D26:D27"/>
    <mergeCell ref="E26:E27"/>
    <mergeCell ref="F26:F27"/>
    <mergeCell ref="G26:G27"/>
    <mergeCell ref="H26:H27"/>
    <mergeCell ref="I26:I27"/>
    <mergeCell ref="J26:J27"/>
    <mergeCell ref="K26:K27"/>
    <mergeCell ref="L26:L27"/>
    <mergeCell ref="M26:M27"/>
    <mergeCell ref="N26:N27"/>
    <mergeCell ref="O26:O27"/>
    <mergeCell ref="P26:P27"/>
    <mergeCell ref="C13:C15"/>
    <mergeCell ref="B16:B18"/>
    <mergeCell ref="C16:C18"/>
    <mergeCell ref="R8:R9"/>
    <mergeCell ref="K8:K9"/>
    <mergeCell ref="L8:L9"/>
    <mergeCell ref="J8:J9"/>
    <mergeCell ref="K23:K24"/>
    <mergeCell ref="B22:B24"/>
    <mergeCell ref="C22:C24"/>
    <mergeCell ref="D23:D24"/>
    <mergeCell ref="E23:E24"/>
    <mergeCell ref="F23:F24"/>
    <mergeCell ref="G23:G24"/>
    <mergeCell ref="H23:H24"/>
    <mergeCell ref="I23:I24"/>
    <mergeCell ref="J23:J24"/>
    <mergeCell ref="L23:L24"/>
    <mergeCell ref="M23:M24"/>
    <mergeCell ref="N23:N24"/>
    <mergeCell ref="O23:O24"/>
    <mergeCell ref="P23:P24"/>
    <mergeCell ref="Q23:Q24"/>
    <mergeCell ref="R23:R24"/>
    <mergeCell ref="B19:B21"/>
    <mergeCell ref="C19:C21"/>
    <mergeCell ref="B4:D6"/>
    <mergeCell ref="E4:U6"/>
    <mergeCell ref="B7:K7"/>
    <mergeCell ref="L7:U7"/>
    <mergeCell ref="B8:B9"/>
    <mergeCell ref="C8:C9"/>
    <mergeCell ref="D8:D9"/>
    <mergeCell ref="E8:E9"/>
    <mergeCell ref="F8:F9"/>
    <mergeCell ref="G8:G9"/>
    <mergeCell ref="H8:H9"/>
    <mergeCell ref="I8:I9"/>
    <mergeCell ref="S8:S9"/>
    <mergeCell ref="U8:U9"/>
    <mergeCell ref="B10:B12"/>
    <mergeCell ref="C10:C12"/>
    <mergeCell ref="M8:M9"/>
    <mergeCell ref="N8:N9"/>
    <mergeCell ref="O8:O9"/>
    <mergeCell ref="P8:P9"/>
    <mergeCell ref="Q8:Q9"/>
    <mergeCell ref="B13:B15"/>
    <mergeCell ref="T28:T31"/>
    <mergeCell ref="T32:T34"/>
    <mergeCell ref="T35:T37"/>
    <mergeCell ref="T38:T41"/>
    <mergeCell ref="T42:T44"/>
    <mergeCell ref="X23:X24"/>
    <mergeCell ref="Y23:Y24"/>
    <mergeCell ref="Z23:Z24"/>
    <mergeCell ref="T8:T9"/>
    <mergeCell ref="T10:T12"/>
    <mergeCell ref="T13:T15"/>
    <mergeCell ref="T16:T18"/>
    <mergeCell ref="T19:T21"/>
    <mergeCell ref="T22:T24"/>
    <mergeCell ref="T60:T62"/>
    <mergeCell ref="T63:T64"/>
    <mergeCell ref="T66:T67"/>
    <mergeCell ref="R68:S68"/>
    <mergeCell ref="B68:Q68"/>
    <mergeCell ref="T45:T47"/>
    <mergeCell ref="T48:T49"/>
    <mergeCell ref="T50:T51"/>
    <mergeCell ref="T52:T54"/>
    <mergeCell ref="T55:T59"/>
    <mergeCell ref="B45:B47"/>
    <mergeCell ref="C45:C47"/>
    <mergeCell ref="C48:C49"/>
    <mergeCell ref="B48:B49"/>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Elizabeth Diaz Granado Beleño</cp:lastModifiedBy>
  <cp:revision>1</cp:revision>
  <dcterms:created xsi:type="dcterms:W3CDTF">2024-05-08T03:18:41Z</dcterms:created>
  <dcterms:modified xsi:type="dcterms:W3CDTF">2024-05-16T19:21:39Z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2024-05-14T13:25:08Z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d16c323c-42d5-4e01-a55a-08789beb3280</vt:lpwstr>
  </property>
  <property fmtid="{D5CDD505-2E9C-101B-9397-08002B2CF9AE}" pid="7" name="MSIP_Label_defa4170-0d19-0005-0004-bc88714345d2_ActionId">
    <vt:lpwstr>f44b73c9-d05d-46d9-9d7f-c4419638325f</vt:lpwstr>
  </property>
  <property fmtid="{D5CDD505-2E9C-101B-9397-08002B2CF9AE}" pid="8" name="MSIP_Label_defa4170-0d19-0005-0004-bc88714345d2_ContentBits">
    <vt:lpwstr>0</vt:lpwstr>
  </property>
</Properties>
</file>