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CION" sheetId="1" r:id="rId4"/>
    <sheet state="hidden" name="HOJA DATOS" sheetId="2" r:id="rId5"/>
    <sheet state="visible" name="GRAFICOS" sheetId="3" r:id="rId6"/>
  </sheets>
  <definedNames>
    <definedName name="CausaRenuncia">CONSOLIDACION!$C$8:$C$1048576</definedName>
    <definedName name="MotivoRenuncia">CONSOLIDACION!$B$8:$B$1048576</definedName>
    <definedName name="Clima1">CONSOLIDACION!$P$8:$P$1048576</definedName>
    <definedName name="Clima4">CONSOLIDACION!$S$8:$S$1048576</definedName>
    <definedName name="SATISFACCION2">CONSOLIDACION!$G$8:$G$1048576</definedName>
    <definedName name="Salario1">CONSOLIDACION!$T$8:$T$1048576</definedName>
    <definedName name="Proyección2">CONSOLIDACION!$M$8:$M$1048576</definedName>
    <definedName name="Salario2">CONSOLIDACION!$U$8:$U$1048576</definedName>
    <definedName name="satisfaccion1">CONSOLIDACION!$F$8:$F$1048576</definedName>
    <definedName name="Tiempo">CONSOLIDACION!$E$8:$E$1048576</definedName>
    <definedName name="Clima3">CONSOLIDACION!$R$8:$R$1048576</definedName>
    <definedName name="Satisfacción6">CONSOLIDACION!$K$8:$K$1048576</definedName>
    <definedName name="Proyección4">CONSOLIDACION!$O$8:$O$1048576</definedName>
    <definedName name="SatisfaccionLaboral">CONSOLIDACION!$F$8:$L$1048576</definedName>
    <definedName name="Proyección1">CONSOLIDACION!$L$8:$L$1048576</definedName>
    <definedName name="Satisfaccióm3">CONSOLIDACION!$H$8:$H$1048576</definedName>
    <definedName name="Proyección3">CONSOLIDACION!$N$8:$N$1048576</definedName>
    <definedName name="Satisfacción5">CONSOLIDACION!$J$8:$J$1048576</definedName>
    <definedName name="Satisfacción4">CONSOLIDACION!$I$8:$I$1048576</definedName>
    <definedName name="Clima2">CONSOLIDACION!$Q$8:$Q$1048576</definedName>
    <definedName hidden="1" localSheetId="0" name="_xlnm._FilterDatabase">CONSOLIDACION!$B$7:$W$7</definedName>
  </definedNames>
  <calcPr/>
  <extLst>
    <ext uri="GoogleSheetsCustomDataVersion1">
      <go:sheetsCustomData xmlns:go="http://customooxmlschemas.google.com/" r:id="rId7" roundtripDataSignature="AMtx7mgECkJtbZ/Km/WDJY6xefnZhTGurA=="/>
    </ext>
  </extLst>
</workbook>
</file>

<file path=xl/sharedStrings.xml><?xml version="1.0" encoding="utf-8"?>
<sst xmlns="http://schemas.openxmlformats.org/spreadsheetml/2006/main" count="120" uniqueCount="58">
  <si>
    <t>CONSOLIDACION ENCUESTA DE RETIRO</t>
  </si>
  <si>
    <t>Código</t>
  </si>
  <si>
    <t>FT-TH-038</t>
  </si>
  <si>
    <t>Versión</t>
  </si>
  <si>
    <t>Fecha</t>
  </si>
  <si>
    <t>22/06/2021</t>
  </si>
  <si>
    <t>N°</t>
  </si>
  <si>
    <t xml:space="preserve">En relación a la satisfacción laborar </t>
  </si>
  <si>
    <t xml:space="preserve">En cuanto a la proyección laboral </t>
  </si>
  <si>
    <t xml:space="preserve">Con base al clima laboral </t>
  </si>
  <si>
    <t xml:space="preserve">En cuanto a salario  </t>
  </si>
  <si>
    <t>Aspectos</t>
  </si>
  <si>
    <t>Motivo de retiro</t>
  </si>
  <si>
    <t>Causa de renuncia</t>
  </si>
  <si>
    <t>¿Cual?</t>
  </si>
  <si>
    <t xml:space="preserve">Cuánto tiempo lleva pensando en dejar la Institución </t>
  </si>
  <si>
    <t>Puedo tomar decisiones relacionadas con mi trabajo</t>
  </si>
  <si>
    <t>Mis opiniones y trabajo son tomados en cuenta</t>
  </si>
  <si>
    <t>Estoy satisfecho (a) con el conjunto de beneficios que ofrece la Institución</t>
  </si>
  <si>
    <t>Estoy satisfecho(a) con la flexibilidad laboral ofrecida por la Institución</t>
  </si>
  <si>
    <t>Tengo una alta carga laboral y responsabilidades</t>
  </si>
  <si>
    <t>Me siento a gusto con mis obligaciones considerando mi trabajo y responsabilidades gratificante</t>
  </si>
  <si>
    <t>Estoy satisfecho(a) con las oportunidades de desarrollo profesional que me ofrece la institución</t>
  </si>
  <si>
    <t>Estoy en busca de nuevos retos para mi vida laboral</t>
  </si>
  <si>
    <t>Me ofrecen mayores responsabilidades</t>
  </si>
  <si>
    <t>Asumo nuevos proyectos académicos</t>
  </si>
  <si>
    <t>Mantengo una relación de respeto con mis compañeros de trabajo</t>
  </si>
  <si>
    <t>El ambiente laboral es cálido y satisfactorio</t>
  </si>
  <si>
    <t>Me siento satisfecho con las relaciones interpersonales en mi entorno de trabajo</t>
  </si>
  <si>
    <t>Hay una buena comunicación entre los altos directivos y los empleados en la Institución</t>
  </si>
  <si>
    <t>El salario que tenía considero que era acorde a las funciones que cumplía</t>
  </si>
  <si>
    <t>La gerencia reconoce el esforzado desempeño al ejercer mis funciones</t>
  </si>
  <si>
    <t>Positivo</t>
  </si>
  <si>
    <t>Negativo</t>
  </si>
  <si>
    <t>Tiempo</t>
  </si>
  <si>
    <t>Motivo</t>
  </si>
  <si>
    <t>Participación</t>
  </si>
  <si>
    <t>Causa</t>
  </si>
  <si>
    <t>Causa de Renuncia</t>
  </si>
  <si>
    <t>Pensión</t>
  </si>
  <si>
    <t>Enfermedad</t>
  </si>
  <si>
    <t>Menos de un mes</t>
  </si>
  <si>
    <t>Renuncia</t>
  </si>
  <si>
    <t>Mejor oferta de empleo</t>
  </si>
  <si>
    <t>Entre 3 y 6 meses</t>
  </si>
  <si>
    <t>Terminación de contrato</t>
  </si>
  <si>
    <t xml:space="preserve">Cambio de residencia </t>
  </si>
  <si>
    <t xml:space="preserve">Más de 6 meses </t>
  </si>
  <si>
    <t>Total</t>
  </si>
  <si>
    <t>Otro - ¿Cuál?</t>
  </si>
  <si>
    <t xml:space="preserve">En cuanto a salario </t>
  </si>
  <si>
    <t>Muy en desacuerdo</t>
  </si>
  <si>
    <t>Sí</t>
  </si>
  <si>
    <t>En desacuerdo</t>
  </si>
  <si>
    <t>No</t>
  </si>
  <si>
    <t>De acuerdo</t>
  </si>
  <si>
    <t>Muy de acuerdo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</si>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</sst>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sz val="11.0"/>
      <color theme="1"/>
      <name val="Calibri"/>
    </font>
    <font/>
    <font>
      <b/>
      <sz val="16.0"/>
      <color theme="1"/>
      <name val="Arial"/>
    </font>
    <font>
      <sz val="11.0"/>
      <color theme="1"/>
    </font>
    <font>
      <b/>
      <sz val="9.0"/>
      <color theme="1"/>
      <name val="Arial"/>
    </font>
    <font>
      <b/>
      <sz val="11.0"/>
      <color theme="1"/>
      <name val="Calibri"/>
    </font>
    <font>
      <sz val="9.0"/>
      <color theme="1"/>
      <name val="Arial"/>
    </font>
    <font>
      <b/>
      <sz val="11.0"/>
      <color theme="0"/>
      <name val="Arial"/>
    </font>
    <font>
      <sz val="10.0"/>
      <color theme="1"/>
      <name val="Arial"/>
    </font>
    <font>
      <color theme="1"/>
      <name val="Calibri"/>
    </font>
    <font>
      <b/>
      <sz val="11.0"/>
      <color theme="0"/>
      <name val="Calibri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1" fillId="0" fontId="3" numFmtId="0" xfId="0" applyAlignment="1" applyBorder="1" applyFont="1">
      <alignment horizontal="center" vertical="center"/>
    </xf>
    <xf borderId="3" fillId="0" fontId="2" numFmtId="0" xfId="0" applyBorder="1" applyFont="1"/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0" fontId="4" numFmtId="0" xfId="0" applyAlignment="1" applyBorder="1" applyFont="1">
      <alignment horizontal="center" readingOrder="0" vertical="center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0" fillId="0" fontId="1" numFmtId="0" xfId="0" applyAlignment="1" applyFont="1">
      <alignment vertical="center"/>
    </xf>
    <xf borderId="10" fillId="2" fontId="5" numFmtId="0" xfId="0" applyAlignment="1" applyBorder="1" applyFill="1" applyFont="1">
      <alignment horizontal="center" vertical="center"/>
    </xf>
    <xf borderId="4" fillId="2" fontId="6" numFmtId="0" xfId="0" applyBorder="1" applyFont="1"/>
    <xf borderId="11" fillId="2" fontId="5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4" fillId="2" fontId="5" numFmtId="0" xfId="0" applyAlignment="1" applyBorder="1" applyFont="1">
      <alignment horizontal="center" vertical="center"/>
    </xf>
    <xf borderId="15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4" fillId="0" fontId="1" numFmtId="0" xfId="0" applyBorder="1" applyFont="1"/>
    <xf borderId="0" fillId="0" fontId="1" numFmtId="0" xfId="0" applyAlignment="1" applyFont="1">
      <alignment shrinkToFit="0" wrapText="1"/>
    </xf>
    <xf borderId="11" fillId="3" fontId="8" numFmtId="0" xfId="0" applyAlignment="1" applyBorder="1" applyFill="1" applyFont="1">
      <alignment horizontal="center"/>
    </xf>
    <xf borderId="4" fillId="0" fontId="1" numFmtId="0" xfId="0" applyAlignment="1" applyBorder="1" applyFont="1">
      <alignment shrinkToFit="0" vertical="center" wrapText="1"/>
    </xf>
    <xf borderId="0" fillId="0" fontId="1" numFmtId="0" xfId="0" applyFont="1"/>
    <xf borderId="4" fillId="0" fontId="1" numFmtId="0" xfId="0" applyAlignment="1" applyBorder="1" applyFont="1">
      <alignment shrinkToFit="0" wrapText="1"/>
    </xf>
    <xf borderId="4" fillId="0" fontId="1" numFmtId="9" xfId="0" applyBorder="1" applyFont="1" applyNumberFormat="1"/>
    <xf borderId="4" fillId="0" fontId="9" numFmtId="0" xfId="0" applyAlignment="1" applyBorder="1" applyFont="1">
      <alignment shrinkToFit="0" vertical="center" wrapText="1"/>
    </xf>
    <xf borderId="0" fillId="0" fontId="1" numFmtId="0" xfId="0" applyAlignment="1" applyFont="1">
      <alignment horizontal="right"/>
    </xf>
    <xf borderId="0" fillId="0" fontId="10" numFmtId="0" xfId="0" applyFont="1"/>
    <xf borderId="16" fillId="3" fontId="8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11" fillId="3" fontId="11" numFmtId="0" xfId="0" applyAlignment="1" applyBorder="1" applyFont="1">
      <alignment horizontal="center" shrinkToFit="0" wrapText="1"/>
    </xf>
    <xf borderId="4" fillId="0" fontId="12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/>
    </xf>
    <xf borderId="4" fillId="4" fontId="6" numFmtId="0" xfId="0" applyAlignment="1" applyBorder="1" applyFill="1" applyFont="1">
      <alignment shrinkToFit="0" wrapText="1"/>
    </xf>
    <xf borderId="11" fillId="0" fontId="1" numFmtId="0" xfId="0" applyBorder="1" applyFont="1"/>
    <xf borderId="4" fillId="0" fontId="1" numFmtId="9" xfId="0" applyAlignment="1" applyBorder="1" applyFont="1" applyNumberFormat="1">
      <alignment horizontal="center" vertical="center"/>
    </xf>
    <xf borderId="11" fillId="0" fontId="12" numFmtId="0" xfId="0" applyAlignment="1" applyBorder="1" applyFont="1">
      <alignment horizontal="center" shrinkToFit="0" vertical="center" wrapText="1"/>
    </xf>
    <xf borderId="19" fillId="4" fontId="6" numFmtId="0" xfId="0" applyAlignment="1" applyBorder="1" applyFont="1">
      <alignment shrinkToFit="0" wrapText="1"/>
    </xf>
    <xf borderId="20" fillId="4" fontId="8" numFmtId="0" xfId="0" applyBorder="1" applyFont="1"/>
    <xf borderId="4" fillId="0" fontId="1" numFmtId="9" xfId="0" applyAlignment="1" applyBorder="1" applyFont="1" applyNumberFormat="1">
      <alignment horizontal="center"/>
    </xf>
    <xf borderId="4" fillId="0" fontId="1" numFmtId="9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MOTIVO DE RETIRO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'HOJA DATOS'!$C$3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Lbls>
            <c:dLbl>
              <c:idx val="0"/>
              <c:txPr>
                <a:bodyPr/>
                <a:lstStyle/>
                <a:p>
                  <a:pPr lvl="0">
                    <a:defRPr b="1" i="0" sz="1000">
                      <a:solidFill>
                        <a:srgbClr val="5B9BD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Pr>
                <a:bodyPr/>
                <a:lstStyle/>
                <a:p>
                  <a:pPr lvl="0">
                    <a:defRPr b="1" i="0" sz="1000">
                      <a:solidFill>
                        <a:srgbClr val="ED7D31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Pr>
                <a:bodyPr/>
                <a:lstStyle/>
                <a:p>
                  <a:pPr lvl="0">
                    <a:defRPr b="1" i="0" sz="1000">
                      <a:solidFill>
                        <a:srgbClr val="A5A5A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 DATOS'!$A$4:$A$6</c:f>
            </c:strRef>
          </c:cat>
          <c:val>
            <c:numRef>
              <c:f>'HOJA DATOS'!$C$4:$C$6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'HOJA DATOS'!$G$3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 DATOS'!$E$4:$E$7</c:f>
            </c:strRef>
          </c:cat>
          <c:val>
            <c:numRef>
              <c:f>'HOJA DATOS'!$G$4:$G$7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'HOJA DATOS'!$K$3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 DATOS'!$I$4:$I$6</c:f>
            </c:strRef>
          </c:cat>
          <c:val>
            <c:numRef>
              <c:f>'HOJA DATOS'!$K$4:$K$6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En relación a la satisfacción laborar 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'HOJA DATOS'!$A$17</c:f>
            </c:strRef>
          </c:tx>
          <c:cat>
            <c:strRef>
              <c:f>'HOJA DATOS'!$B$16:$G$16</c:f>
            </c:strRef>
          </c:cat>
          <c:val>
            <c:numRef>
              <c:f>'HOJA DATOS'!$B$17:$G$17</c:f>
              <c:numCache/>
            </c:numRef>
          </c:val>
        </c:ser>
        <c:ser>
          <c:idx val="1"/>
          <c:order val="1"/>
          <c:tx>
            <c:strRef>
              <c:f>'HOJA DATOS'!$A$18</c:f>
            </c:strRef>
          </c:tx>
          <c:cat>
            <c:strRef>
              <c:f>'HOJA DATOS'!$B$16:$G$16</c:f>
            </c:strRef>
          </c:cat>
          <c:val>
            <c:numRef>
              <c:f>'HOJA DATOS'!$B$18:$G$18</c:f>
              <c:numCache/>
            </c:numRef>
          </c:val>
        </c:ser>
        <c:ser>
          <c:idx val="2"/>
          <c:order val="2"/>
          <c:tx>
            <c:strRef>
              <c:f>'HOJA DATOS'!$A$19</c:f>
            </c:strRef>
          </c:tx>
          <c:cat>
            <c:strRef>
              <c:f>'HOJA DATOS'!$B$16:$G$16</c:f>
            </c:strRef>
          </c:cat>
          <c:val>
            <c:numRef>
              <c:f>'HOJA DATOS'!$B$19:$G$19</c:f>
              <c:numCache/>
            </c:numRef>
          </c:val>
        </c:ser>
        <c:ser>
          <c:idx val="3"/>
          <c:order val="3"/>
          <c:tx>
            <c:strRef>
              <c:f>'HOJA DATOS'!$A$20</c:f>
            </c:strRef>
          </c:tx>
          <c:cat>
            <c:strRef>
              <c:f>'HOJA DATOS'!$B$16:$G$16</c:f>
            </c:strRef>
          </c:cat>
          <c:val>
            <c:numRef>
              <c:f>'HOJA DATOS'!$B$20:$G$20</c:f>
              <c:numCache/>
            </c:numRef>
          </c:val>
        </c:ser>
        <c:overlap val="100"/>
        <c:axId val="1743906882"/>
        <c:axId val="1766040128"/>
      </c:barChart>
      <c:catAx>
        <c:axId val="174390688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66040128"/>
      </c:catAx>
      <c:valAx>
        <c:axId val="1766040128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1743906882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 En relación a la satisfacción laborar gráfico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'HOJA DATOS'!$A$31</c:f>
            </c:strRef>
          </c:tx>
          <c:cat>
            <c:strRef>
              <c:f>'HOJA DATOS'!$B$30:$E$30</c:f>
            </c:strRef>
          </c:cat>
          <c:val>
            <c:numRef>
              <c:f>'HOJA DATOS'!$B$31:$E$31</c:f>
              <c:numCache/>
            </c:numRef>
          </c:val>
        </c:ser>
        <c:ser>
          <c:idx val="1"/>
          <c:order val="1"/>
          <c:tx>
            <c:strRef>
              <c:f>'HOJA DATOS'!$A$32</c:f>
            </c:strRef>
          </c:tx>
          <c:cat>
            <c:strRef>
              <c:f>'HOJA DATOS'!$B$30:$E$30</c:f>
            </c:strRef>
          </c:cat>
          <c:val>
            <c:numRef>
              <c:f>'HOJA DATOS'!$B$32:$E$32</c:f>
              <c:numCache/>
            </c:numRef>
          </c:val>
        </c:ser>
        <c:ser>
          <c:idx val="2"/>
          <c:order val="2"/>
          <c:tx>
            <c:strRef>
              <c:f>'HOJA DATOS'!$A$33</c:f>
            </c:strRef>
          </c:tx>
          <c:cat>
            <c:strRef>
              <c:f>'HOJA DATOS'!$B$30:$E$30</c:f>
            </c:strRef>
          </c:cat>
          <c:val>
            <c:numRef>
              <c:f>'HOJA DATOS'!$B$33:$E$33</c:f>
              <c:numCache/>
            </c:numRef>
          </c:val>
        </c:ser>
        <c:ser>
          <c:idx val="3"/>
          <c:order val="3"/>
          <c:tx>
            <c:strRef>
              <c:f>'HOJA DATOS'!$A$34</c:f>
            </c:strRef>
          </c:tx>
          <c:cat>
            <c:strRef>
              <c:f>'HOJA DATOS'!$B$30:$E$30</c:f>
            </c:strRef>
          </c:cat>
          <c:val>
            <c:numRef>
              <c:f>'HOJA DATOS'!$B$34:$E$34</c:f>
              <c:numCache/>
            </c:numRef>
          </c:val>
        </c:ser>
        <c:overlap val="100"/>
        <c:axId val="123843127"/>
        <c:axId val="23125298"/>
      </c:barChart>
      <c:catAx>
        <c:axId val="12384312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3125298"/>
      </c:catAx>
      <c:valAx>
        <c:axId val="23125298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123843127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Con base al clima laboral </a:t>
            </a:r>
          </a:p>
        </c:rich>
      </c:tx>
      <c:overlay val="0"/>
    </c:title>
    <c:plotArea>
      <c:layout/>
      <c:barChart>
        <c:barDir val="bar"/>
        <c:grouping val="percentStacked"/>
        <c:ser>
          <c:idx val="0"/>
          <c:order val="0"/>
          <c:tx>
            <c:strRef>
              <c:f>'HOJA DATOS'!$G$31</c:f>
            </c:strRef>
          </c:tx>
          <c:cat>
            <c:strRef>
              <c:f>'HOJA DATOS'!$H$30:$K$30</c:f>
            </c:strRef>
          </c:cat>
          <c:val>
            <c:numRef>
              <c:f>'HOJA DATOS'!$H$31:$K$31</c:f>
              <c:numCache/>
            </c:numRef>
          </c:val>
        </c:ser>
        <c:ser>
          <c:idx val="1"/>
          <c:order val="1"/>
          <c:tx>
            <c:strRef>
              <c:f>'HOJA DATOS'!$G$32</c:f>
            </c:strRef>
          </c:tx>
          <c:cat>
            <c:strRef>
              <c:f>'HOJA DATOS'!$H$30:$K$30</c:f>
            </c:strRef>
          </c:cat>
          <c:val>
            <c:numRef>
              <c:f>'HOJA DATOS'!$H$32:$K$32</c:f>
              <c:numCache/>
            </c:numRef>
          </c:val>
        </c:ser>
        <c:ser>
          <c:idx val="2"/>
          <c:order val="2"/>
          <c:tx>
            <c:strRef>
              <c:f>'HOJA DATOS'!$G$33</c:f>
            </c:strRef>
          </c:tx>
          <c:cat>
            <c:strRef>
              <c:f>'HOJA DATOS'!$H$30:$K$30</c:f>
            </c:strRef>
          </c:cat>
          <c:val>
            <c:numRef>
              <c:f>'HOJA DATOS'!$H$33:$K$33</c:f>
              <c:numCache/>
            </c:numRef>
          </c:val>
        </c:ser>
        <c:ser>
          <c:idx val="3"/>
          <c:order val="3"/>
          <c:tx>
            <c:strRef>
              <c:f>'HOJA DATOS'!$G$34</c:f>
            </c:strRef>
          </c:tx>
          <c:cat>
            <c:strRef>
              <c:f>'HOJA DATOS'!$H$30:$K$30</c:f>
            </c:strRef>
          </c:cat>
          <c:val>
            <c:numRef>
              <c:f>'HOJA DATOS'!$H$34:$K$34</c:f>
              <c:numCache/>
            </c:numRef>
          </c:val>
        </c:ser>
        <c:overlap val="100"/>
        <c:axId val="303062140"/>
        <c:axId val="1153411540"/>
      </c:barChart>
      <c:catAx>
        <c:axId val="30306214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53411540"/>
      </c:catAx>
      <c:valAx>
        <c:axId val="1153411540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303062140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En cuanto a salario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'HOJA DATOS'!$I$16</c:f>
            </c:strRef>
          </c:tx>
          <c:cat>
            <c:strRef>
              <c:f>'HOJA DATOS'!$J$15:$K$15</c:f>
            </c:strRef>
          </c:cat>
          <c:val>
            <c:numRef>
              <c:f>'HOJA DATOS'!$J$16:$K$16</c:f>
              <c:numCache/>
            </c:numRef>
          </c:val>
        </c:ser>
        <c:ser>
          <c:idx val="1"/>
          <c:order val="1"/>
          <c:tx>
            <c:strRef>
              <c:f>'HOJA DATOS'!$I$17</c:f>
            </c:strRef>
          </c:tx>
          <c:cat>
            <c:strRef>
              <c:f>'HOJA DATOS'!$J$15:$K$15</c:f>
            </c:strRef>
          </c:cat>
          <c:val>
            <c:numRef>
              <c:f>'HOJA DATOS'!$J$17:$K$17</c:f>
              <c:numCache/>
            </c:numRef>
          </c:val>
        </c:ser>
        <c:overlap val="100"/>
        <c:axId val="1969493188"/>
        <c:axId val="75498081"/>
      </c:barChart>
      <c:catAx>
        <c:axId val="19694931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5498081"/>
      </c:catAx>
      <c:valAx>
        <c:axId val="75498081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196949318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0</xdr:rowOff>
    </xdr:from>
    <xdr:ext cx="990600" cy="9334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1</xdr:row>
      <xdr:rowOff>19050</xdr:rowOff>
    </xdr:from>
    <xdr:ext cx="4381500" cy="2876550"/>
    <xdr:graphicFrame>
      <xdr:nvGraphicFramePr>
        <xdr:cNvPr id="61757552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476250</xdr:colOff>
      <xdr:row>1</xdr:row>
      <xdr:rowOff>47625</xdr:rowOff>
    </xdr:from>
    <xdr:ext cx="4286250" cy="2876550"/>
    <xdr:graphicFrame>
      <xdr:nvGraphicFramePr>
        <xdr:cNvPr id="16111492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276225</xdr:colOff>
      <xdr:row>16</xdr:row>
      <xdr:rowOff>38100</xdr:rowOff>
    </xdr:from>
    <xdr:ext cx="4333875" cy="2876550"/>
    <xdr:graphicFrame>
      <xdr:nvGraphicFramePr>
        <xdr:cNvPr id="188601951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476250</xdr:colOff>
      <xdr:row>16</xdr:row>
      <xdr:rowOff>28575</xdr:rowOff>
    </xdr:from>
    <xdr:ext cx="10963275" cy="2876550"/>
    <xdr:graphicFrame>
      <xdr:nvGraphicFramePr>
        <xdr:cNvPr id="997002750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133350</xdr:colOff>
      <xdr:row>32</xdr:row>
      <xdr:rowOff>38100</xdr:rowOff>
    </xdr:from>
    <xdr:ext cx="7667625" cy="2876550"/>
    <xdr:graphicFrame>
      <xdr:nvGraphicFramePr>
        <xdr:cNvPr id="142876451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10</xdr:col>
      <xdr:colOff>581025</xdr:colOff>
      <xdr:row>31</xdr:row>
      <xdr:rowOff>133350</xdr:rowOff>
    </xdr:from>
    <xdr:ext cx="8801100" cy="2886075"/>
    <xdr:graphicFrame>
      <xdr:nvGraphicFramePr>
        <xdr:cNvPr id="205411009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800100</xdr:colOff>
      <xdr:row>47</xdr:row>
      <xdr:rowOff>104775</xdr:rowOff>
    </xdr:from>
    <xdr:ext cx="4333875" cy="2876550"/>
    <xdr:graphicFrame>
      <xdr:nvGraphicFramePr>
        <xdr:cNvPr id="187355822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0.0"/>
    <col customWidth="1" min="3" max="3" width="19.63"/>
    <col customWidth="1" min="4" max="4" width="16.0"/>
    <col customWidth="1" min="5" max="5" width="17.88"/>
    <col customWidth="1" min="6" max="6" width="16.13"/>
    <col customWidth="1" min="7" max="9" width="12.63"/>
    <col customWidth="1" min="10" max="10" width="14.5"/>
    <col customWidth="1" min="11" max="11" width="16.5"/>
    <col customWidth="1" min="12" max="13" width="12.63"/>
    <col customWidth="1" min="14" max="14" width="13.63"/>
    <col customWidth="1" min="15" max="18" width="12.63"/>
    <col customWidth="1" min="19" max="19" width="16.5"/>
    <col customWidth="1" min="20" max="23" width="12.63"/>
    <col customWidth="1" min="24" max="26" width="9.38"/>
  </cols>
  <sheetData>
    <row r="1" ht="24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"/>
      <c r="V1" s="5" t="s">
        <v>1</v>
      </c>
      <c r="W1" s="6" t="s">
        <v>2</v>
      </c>
    </row>
    <row r="2" ht="24.75" customHeight="1">
      <c r="A2" s="7"/>
      <c r="B2" s="8"/>
      <c r="C2" s="7"/>
      <c r="U2" s="8"/>
      <c r="V2" s="5" t="s">
        <v>3</v>
      </c>
      <c r="W2" s="9">
        <v>6.0</v>
      </c>
    </row>
    <row r="3" ht="24.75" customHeight="1">
      <c r="A3" s="10"/>
      <c r="B3" s="11"/>
      <c r="C3" s="1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5" t="s">
        <v>4</v>
      </c>
      <c r="W3" s="9" t="s">
        <v>5</v>
      </c>
    </row>
    <row r="4"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ht="15.0" customHeight="1">
      <c r="A6" s="14" t="s">
        <v>6</v>
      </c>
      <c r="B6" s="15"/>
      <c r="C6" s="15"/>
      <c r="D6" s="15"/>
      <c r="E6" s="15"/>
      <c r="F6" s="16" t="s">
        <v>7</v>
      </c>
      <c r="G6" s="17"/>
      <c r="H6" s="17"/>
      <c r="I6" s="17"/>
      <c r="J6" s="17"/>
      <c r="K6" s="18"/>
      <c r="L6" s="16" t="s">
        <v>8</v>
      </c>
      <c r="M6" s="17"/>
      <c r="N6" s="17"/>
      <c r="O6" s="18"/>
      <c r="P6" s="16" t="s">
        <v>9</v>
      </c>
      <c r="Q6" s="17"/>
      <c r="R6" s="17"/>
      <c r="S6" s="18"/>
      <c r="T6" s="16" t="s">
        <v>10</v>
      </c>
      <c r="U6" s="18"/>
      <c r="V6" s="16" t="s">
        <v>11</v>
      </c>
      <c r="W6" s="18"/>
    </row>
    <row r="7">
      <c r="A7" s="19"/>
      <c r="B7" s="20" t="s">
        <v>12</v>
      </c>
      <c r="C7" s="20" t="s">
        <v>13</v>
      </c>
      <c r="D7" s="21" t="s">
        <v>14</v>
      </c>
      <c r="E7" s="22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23" t="s">
        <v>25</v>
      </c>
      <c r="P7" s="23" t="s">
        <v>26</v>
      </c>
      <c r="Q7" s="23" t="s">
        <v>27</v>
      </c>
      <c r="R7" s="23" t="s">
        <v>28</v>
      </c>
      <c r="S7" s="23" t="s">
        <v>29</v>
      </c>
      <c r="T7" s="23" t="s">
        <v>30</v>
      </c>
      <c r="U7" s="23" t="s">
        <v>31</v>
      </c>
      <c r="V7" s="23" t="s">
        <v>32</v>
      </c>
      <c r="W7" s="23" t="s">
        <v>33</v>
      </c>
    </row>
    <row r="8">
      <c r="A8" s="24"/>
      <c r="B8" s="24"/>
      <c r="C8" s="24"/>
      <c r="D8" s="5"/>
      <c r="E8" s="2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>
      <c r="A9" s="24"/>
      <c r="B9" s="24"/>
      <c r="C9" s="24"/>
      <c r="D9" s="24"/>
      <c r="E9" s="2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>
      <c r="A10" s="24"/>
      <c r="B10" s="24"/>
      <c r="C10" s="24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>
      <c r="A11" s="24"/>
      <c r="B11" s="24"/>
      <c r="C11" s="24"/>
      <c r="D11" s="24"/>
      <c r="E11" s="2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>
      <c r="A12" s="24"/>
      <c r="B12" s="24"/>
      <c r="C12" s="24"/>
      <c r="D12" s="24"/>
      <c r="E12" s="2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>
      <c r="A13" s="24"/>
      <c r="B13" s="24"/>
      <c r="C13" s="24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>
      <c r="A14" s="24"/>
      <c r="B14" s="24"/>
      <c r="C14" s="24"/>
      <c r="D14" s="24"/>
      <c r="E14" s="2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>
      <c r="A15" s="24"/>
      <c r="B15" s="24"/>
      <c r="C15" s="24"/>
      <c r="D15" s="24"/>
      <c r="E15" s="2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>
      <c r="A16" s="24"/>
      <c r="B16" s="24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>
      <c r="A17" s="24"/>
      <c r="B17" s="24"/>
      <c r="C17" s="24"/>
      <c r="D17" s="24"/>
      <c r="E17" s="2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>
      <c r="A18" s="24"/>
      <c r="B18" s="24"/>
      <c r="C18" s="24"/>
      <c r="D18" s="24"/>
      <c r="E18" s="2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>
      <c r="A19" s="24"/>
      <c r="B19" s="24"/>
      <c r="C19" s="24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>
      <c r="A20" s="24"/>
      <c r="B20" s="24"/>
      <c r="C20" s="24"/>
      <c r="D20" s="24"/>
      <c r="E20" s="2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5.75" customHeight="1">
      <c r="A21" s="24"/>
      <c r="B21" s="24"/>
      <c r="C21" s="24"/>
      <c r="D21" s="24"/>
      <c r="E21" s="2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5.75" customHeight="1">
      <c r="A22" s="24"/>
      <c r="B22" s="24"/>
      <c r="C22" s="24"/>
      <c r="D22" s="24"/>
      <c r="E22" s="2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5.75" customHeight="1">
      <c r="A23" s="24"/>
      <c r="B23" s="24"/>
      <c r="C23" s="24"/>
      <c r="D23" s="24"/>
      <c r="E23" s="2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5.75" customHeight="1">
      <c r="A24" s="24"/>
      <c r="B24" s="24"/>
      <c r="C24" s="24"/>
      <c r="D24" s="24"/>
      <c r="E24" s="2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5.75" customHeight="1">
      <c r="A25" s="24"/>
      <c r="B25" s="24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5.75" customHeight="1">
      <c r="A26" s="24"/>
      <c r="B26" s="24"/>
      <c r="C26" s="24"/>
      <c r="D26" s="24"/>
      <c r="E26" s="2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5.75" customHeight="1">
      <c r="A27" s="24"/>
      <c r="B27" s="24"/>
      <c r="C27" s="24"/>
      <c r="D27" s="24"/>
      <c r="E27" s="2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5.75" customHeight="1">
      <c r="A28" s="24"/>
      <c r="B28" s="24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5.75" customHeight="1">
      <c r="A29" s="24"/>
      <c r="B29" s="24"/>
      <c r="C29" s="24"/>
      <c r="D29" s="24"/>
      <c r="E29" s="2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5.75" customHeight="1">
      <c r="A30" s="24"/>
      <c r="B30" s="24"/>
      <c r="C30" s="24"/>
      <c r="D30" s="24"/>
      <c r="E30" s="2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5.75" customHeight="1">
      <c r="A31" s="24"/>
      <c r="B31" s="24"/>
      <c r="C31" s="24"/>
      <c r="D31" s="24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5.75" customHeight="1">
      <c r="A32" s="24"/>
      <c r="B32" s="24"/>
      <c r="C32" s="24"/>
      <c r="D32" s="24"/>
      <c r="E32" s="2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5.75" customHeight="1">
      <c r="A33" s="24"/>
      <c r="B33" s="24"/>
      <c r="C33" s="24"/>
      <c r="D33" s="24"/>
      <c r="E33" s="2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5.75" customHeight="1">
      <c r="A34" s="24"/>
      <c r="B34" s="24"/>
      <c r="C34" s="24"/>
      <c r="D34" s="24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5.75" customHeight="1">
      <c r="A35" s="24"/>
      <c r="B35" s="24"/>
      <c r="C35" s="24"/>
      <c r="D35" s="24"/>
      <c r="E35" s="2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5.75" customHeight="1">
      <c r="A36" s="24"/>
      <c r="B36" s="24"/>
      <c r="C36" s="24"/>
      <c r="D36" s="24"/>
      <c r="E36" s="2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5.75" customHeight="1">
      <c r="A37" s="24"/>
      <c r="B37" s="24"/>
      <c r="C37" s="24"/>
      <c r="D37" s="24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5.75" customHeight="1">
      <c r="A38" s="24"/>
      <c r="B38" s="24"/>
      <c r="C38" s="24"/>
      <c r="D38" s="24"/>
      <c r="E38" s="2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5.75" customHeight="1">
      <c r="A39" s="24"/>
      <c r="B39" s="24"/>
      <c r="C39" s="24"/>
      <c r="D39" s="24"/>
      <c r="E39" s="2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5.75" customHeight="1">
      <c r="A40" s="24"/>
      <c r="B40" s="24"/>
      <c r="C40" s="24"/>
      <c r="D40" s="24"/>
      <c r="E40" s="2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5.75" customHeight="1">
      <c r="A41" s="24"/>
      <c r="B41" s="24"/>
      <c r="C41" s="24"/>
      <c r="D41" s="24"/>
      <c r="E41" s="2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5.75" customHeight="1">
      <c r="A42" s="24"/>
      <c r="B42" s="24"/>
      <c r="C42" s="24"/>
      <c r="D42" s="24"/>
      <c r="E42" s="2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5.75" customHeight="1">
      <c r="A43" s="24"/>
      <c r="B43" s="24"/>
      <c r="C43" s="24"/>
      <c r="D43" s="24"/>
      <c r="E43" s="2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5.75" customHeight="1">
      <c r="A44" s="24"/>
      <c r="B44" s="24"/>
      <c r="C44" s="24"/>
      <c r="D44" s="24"/>
      <c r="E44" s="2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5.75" customHeight="1">
      <c r="A45" s="24"/>
      <c r="B45" s="24"/>
      <c r="C45" s="24"/>
      <c r="D45" s="24"/>
      <c r="E45" s="2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5.75" customHeight="1">
      <c r="A46" s="24"/>
      <c r="B46" s="24"/>
      <c r="C46" s="24"/>
      <c r="D46" s="24"/>
      <c r="E46" s="2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5.75" customHeight="1">
      <c r="A47" s="24"/>
      <c r="B47" s="24"/>
      <c r="C47" s="24"/>
      <c r="D47" s="24"/>
      <c r="E47" s="2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5.75" customHeight="1">
      <c r="A48" s="24"/>
      <c r="B48" s="24"/>
      <c r="C48" s="24"/>
      <c r="D48" s="24"/>
      <c r="E48" s="2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5.75" customHeight="1">
      <c r="A49" s="24"/>
      <c r="B49" s="24"/>
      <c r="C49" s="24"/>
      <c r="D49" s="24"/>
      <c r="E49" s="2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5.75" customHeight="1">
      <c r="A50" s="24"/>
      <c r="B50" s="24"/>
      <c r="C50" s="24"/>
      <c r="D50" s="24"/>
      <c r="E50" s="2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5.75" customHeight="1">
      <c r="A51" s="24"/>
      <c r="B51" s="24"/>
      <c r="C51" s="24"/>
      <c r="D51" s="24"/>
      <c r="E51" s="2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15.75" customHeight="1">
      <c r="A52" s="24"/>
      <c r="B52" s="24"/>
      <c r="C52" s="24"/>
      <c r="D52" s="24"/>
      <c r="E52" s="2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15.75" customHeight="1">
      <c r="A53" s="24"/>
      <c r="B53" s="24"/>
      <c r="C53" s="24"/>
      <c r="D53" s="24"/>
      <c r="E53" s="2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15.75" customHeight="1">
      <c r="A54" s="24"/>
      <c r="B54" s="24"/>
      <c r="C54" s="24"/>
      <c r="D54" s="24"/>
      <c r="E54" s="2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15.75" customHeight="1">
      <c r="A55" s="24"/>
      <c r="B55" s="24"/>
      <c r="C55" s="24"/>
      <c r="D55" s="24"/>
      <c r="E55" s="2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15.75" customHeight="1">
      <c r="A56" s="24"/>
      <c r="B56" s="24"/>
      <c r="C56" s="24"/>
      <c r="D56" s="24"/>
      <c r="E56" s="2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15.75" customHeight="1">
      <c r="A57" s="24"/>
      <c r="B57" s="24"/>
      <c r="C57" s="24"/>
      <c r="D57" s="24"/>
      <c r="E57" s="2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15.75" customHeight="1">
      <c r="A58" s="24"/>
      <c r="B58" s="24"/>
      <c r="C58" s="24"/>
      <c r="D58" s="24"/>
      <c r="E58" s="2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15.75" customHeight="1">
      <c r="A59" s="24"/>
      <c r="B59" s="24"/>
      <c r="C59" s="24"/>
      <c r="D59" s="24"/>
      <c r="E59" s="2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15.75" customHeight="1">
      <c r="A60" s="24"/>
      <c r="B60" s="24"/>
      <c r="C60" s="24"/>
      <c r="D60" s="24"/>
      <c r="E60" s="2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15.75" customHeight="1">
      <c r="A61" s="24"/>
      <c r="B61" s="24"/>
      <c r="C61" s="24"/>
      <c r="D61" s="24"/>
      <c r="E61" s="2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15.75" customHeight="1">
      <c r="A62" s="24"/>
      <c r="B62" s="24"/>
      <c r="C62" s="24"/>
      <c r="D62" s="24"/>
      <c r="E62" s="2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5.75" customHeight="1">
      <c r="A63" s="24"/>
      <c r="B63" s="24"/>
      <c r="C63" s="24"/>
      <c r="D63" s="24"/>
      <c r="E63" s="2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15.75" customHeight="1">
      <c r="A64" s="24"/>
      <c r="B64" s="24"/>
      <c r="C64" s="24"/>
      <c r="D64" s="24"/>
      <c r="E64" s="2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5.75" customHeight="1">
      <c r="A65" s="24"/>
      <c r="B65" s="24"/>
      <c r="C65" s="24"/>
      <c r="D65" s="24"/>
      <c r="E65" s="2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5.75" customHeight="1">
      <c r="A66" s="24"/>
      <c r="B66" s="24"/>
      <c r="C66" s="24"/>
      <c r="D66" s="24"/>
      <c r="E66" s="2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5.75" customHeight="1">
      <c r="A67" s="24"/>
      <c r="B67" s="24"/>
      <c r="C67" s="24"/>
      <c r="D67" s="24"/>
      <c r="E67" s="2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5.75" customHeight="1">
      <c r="A68" s="24"/>
      <c r="B68" s="24"/>
      <c r="C68" s="24"/>
      <c r="D68" s="24"/>
      <c r="E68" s="2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5.75" customHeight="1">
      <c r="A69" s="24"/>
      <c r="B69" s="24"/>
      <c r="C69" s="24"/>
      <c r="D69" s="24"/>
      <c r="E69" s="2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5.75" customHeight="1">
      <c r="A70" s="24"/>
      <c r="B70" s="24"/>
      <c r="C70" s="24"/>
      <c r="D70" s="24"/>
      <c r="E70" s="2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5.75" customHeight="1">
      <c r="A71" s="24"/>
      <c r="B71" s="24"/>
      <c r="C71" s="24"/>
      <c r="D71" s="24"/>
      <c r="E71" s="2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5.75" customHeight="1">
      <c r="A72" s="24"/>
      <c r="B72" s="24"/>
      <c r="C72" s="24"/>
      <c r="D72" s="24"/>
      <c r="E72" s="2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5.75" customHeight="1">
      <c r="A73" s="24"/>
      <c r="B73" s="24"/>
      <c r="C73" s="24"/>
      <c r="D73" s="24"/>
      <c r="E73" s="2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5.75" customHeight="1">
      <c r="A74" s="24"/>
      <c r="B74" s="24"/>
      <c r="C74" s="24"/>
      <c r="D74" s="24"/>
      <c r="E74" s="2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5.75" customHeight="1">
      <c r="A75" s="24"/>
      <c r="B75" s="24"/>
      <c r="C75" s="24"/>
      <c r="D75" s="24"/>
      <c r="E75" s="2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5.75" customHeight="1">
      <c r="A76" s="24"/>
      <c r="B76" s="24"/>
      <c r="C76" s="24"/>
      <c r="D76" s="24"/>
      <c r="E76" s="2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5.75" customHeight="1">
      <c r="A77" s="24"/>
      <c r="B77" s="24"/>
      <c r="C77" s="24"/>
      <c r="D77" s="24"/>
      <c r="E77" s="2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5.75" customHeight="1">
      <c r="A78" s="24"/>
      <c r="B78" s="24"/>
      <c r="C78" s="24"/>
      <c r="D78" s="24"/>
      <c r="E78" s="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5.75" customHeight="1">
      <c r="A79" s="24"/>
      <c r="B79" s="24"/>
      <c r="C79" s="24"/>
      <c r="D79" s="24"/>
      <c r="E79" s="2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5.75" customHeight="1">
      <c r="A80" s="24"/>
      <c r="B80" s="24"/>
      <c r="C80" s="24"/>
      <c r="D80" s="24"/>
      <c r="E80" s="2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5.75" customHeight="1">
      <c r="A81" s="24"/>
      <c r="B81" s="24"/>
      <c r="C81" s="24"/>
      <c r="D81" s="24"/>
      <c r="E81" s="2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5.75" customHeight="1">
      <c r="A82" s="24"/>
      <c r="B82" s="24"/>
      <c r="C82" s="24"/>
      <c r="D82" s="24"/>
      <c r="E82" s="2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5.75" customHeight="1">
      <c r="A83" s="24"/>
      <c r="B83" s="24"/>
      <c r="C83" s="24"/>
      <c r="D83" s="24"/>
      <c r="E83" s="2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5.75" customHeight="1">
      <c r="A84" s="24"/>
      <c r="B84" s="24"/>
      <c r="C84" s="24"/>
      <c r="D84" s="24"/>
      <c r="E84" s="2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5.75" customHeight="1">
      <c r="A85" s="24"/>
      <c r="B85" s="24"/>
      <c r="C85" s="24"/>
      <c r="D85" s="24"/>
      <c r="E85" s="2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5.75" customHeight="1">
      <c r="A86" s="24"/>
      <c r="B86" s="24"/>
      <c r="C86" s="24"/>
      <c r="D86" s="24"/>
      <c r="E86" s="2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5.75" customHeight="1">
      <c r="A87" s="24"/>
      <c r="B87" s="24"/>
      <c r="C87" s="24"/>
      <c r="D87" s="24"/>
      <c r="E87" s="2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A88" s="24"/>
      <c r="B88" s="24"/>
      <c r="C88" s="24"/>
      <c r="D88" s="24"/>
      <c r="E88" s="2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5.75" customHeight="1">
      <c r="A89" s="24"/>
      <c r="B89" s="24"/>
      <c r="C89" s="24"/>
      <c r="D89" s="24"/>
      <c r="E89" s="2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5.75" customHeight="1">
      <c r="A90" s="24"/>
      <c r="B90" s="24"/>
      <c r="C90" s="24"/>
      <c r="D90" s="24"/>
      <c r="E90" s="2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5.75" customHeight="1">
      <c r="A91" s="24"/>
      <c r="B91" s="24"/>
      <c r="C91" s="24"/>
      <c r="D91" s="24"/>
      <c r="E91" s="2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5.75" customHeight="1">
      <c r="A92" s="24"/>
      <c r="B92" s="24"/>
      <c r="C92" s="24"/>
      <c r="D92" s="24"/>
      <c r="E92" s="2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A93" s="24"/>
      <c r="B93" s="24"/>
      <c r="C93" s="24"/>
      <c r="D93" s="24"/>
      <c r="E93" s="2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5.75" customHeight="1">
      <c r="A94" s="24"/>
      <c r="B94" s="24"/>
      <c r="C94" s="24"/>
      <c r="D94" s="24"/>
      <c r="E94" s="2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5.75" customHeight="1">
      <c r="A95" s="24"/>
      <c r="B95" s="24"/>
      <c r="C95" s="24"/>
      <c r="D95" s="24"/>
      <c r="E95" s="2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5.75" customHeight="1">
      <c r="A96" s="24"/>
      <c r="B96" s="24"/>
      <c r="C96" s="24"/>
      <c r="D96" s="24"/>
      <c r="E96" s="2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5.75" customHeight="1">
      <c r="A97" s="24"/>
      <c r="B97" s="24"/>
      <c r="C97" s="24"/>
      <c r="D97" s="24"/>
      <c r="E97" s="2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5.75" customHeight="1">
      <c r="A98" s="24"/>
      <c r="B98" s="24"/>
      <c r="C98" s="24"/>
      <c r="D98" s="24"/>
      <c r="E98" s="2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5.75" customHeight="1">
      <c r="A99" s="24"/>
      <c r="B99" s="24"/>
      <c r="C99" s="24"/>
      <c r="D99" s="24"/>
      <c r="E99" s="2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5.75" customHeight="1">
      <c r="A100" s="24"/>
      <c r="B100" s="24"/>
      <c r="C100" s="24"/>
      <c r="D100" s="24"/>
      <c r="E100" s="2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5.75" customHeight="1">
      <c r="A101" s="24"/>
      <c r="B101" s="24"/>
      <c r="C101" s="24"/>
      <c r="D101" s="24"/>
      <c r="E101" s="2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5.75" customHeight="1">
      <c r="A102" s="24"/>
      <c r="B102" s="24"/>
      <c r="C102" s="24"/>
      <c r="D102" s="24"/>
      <c r="E102" s="2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5.75" customHeight="1">
      <c r="A103" s="24"/>
      <c r="B103" s="24"/>
      <c r="C103" s="24"/>
      <c r="D103" s="24"/>
      <c r="E103" s="2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5.75" customHeight="1">
      <c r="A104" s="24"/>
      <c r="B104" s="24"/>
      <c r="C104" s="24"/>
      <c r="D104" s="24"/>
      <c r="E104" s="2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5.75" customHeight="1">
      <c r="A105" s="24"/>
      <c r="B105" s="24"/>
      <c r="C105" s="24"/>
      <c r="D105" s="24"/>
      <c r="E105" s="2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5.75" customHeight="1">
      <c r="A106" s="24"/>
      <c r="B106" s="24"/>
      <c r="C106" s="24"/>
      <c r="D106" s="24"/>
      <c r="E106" s="2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5.75" customHeight="1">
      <c r="A107" s="24"/>
      <c r="B107" s="24"/>
      <c r="C107" s="24"/>
      <c r="D107" s="24"/>
      <c r="E107" s="2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5.75" customHeight="1">
      <c r="A108" s="24"/>
      <c r="B108" s="24"/>
      <c r="C108" s="24"/>
      <c r="D108" s="24"/>
      <c r="E108" s="2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5.75" customHeight="1">
      <c r="A109" s="24"/>
      <c r="B109" s="24"/>
      <c r="C109" s="24"/>
      <c r="D109" s="24"/>
      <c r="E109" s="2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5.75" customHeight="1">
      <c r="A110" s="24"/>
      <c r="B110" s="24"/>
      <c r="C110" s="24"/>
      <c r="D110" s="24"/>
      <c r="E110" s="2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5.75" customHeight="1">
      <c r="A111" s="24"/>
      <c r="B111" s="24"/>
      <c r="C111" s="24"/>
      <c r="D111" s="24"/>
      <c r="E111" s="2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5.75" customHeight="1">
      <c r="A112" s="24"/>
      <c r="B112" s="24"/>
      <c r="C112" s="24"/>
      <c r="D112" s="24"/>
      <c r="E112" s="2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5.75" customHeight="1">
      <c r="A113" s="24"/>
      <c r="B113" s="24"/>
      <c r="C113" s="24"/>
      <c r="D113" s="24"/>
      <c r="E113" s="2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5.75" customHeight="1">
      <c r="A114" s="24"/>
      <c r="B114" s="24"/>
      <c r="C114" s="24"/>
      <c r="D114" s="24"/>
      <c r="E114" s="2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5.75" customHeight="1">
      <c r="A115" s="24"/>
      <c r="B115" s="24"/>
      <c r="C115" s="24"/>
      <c r="D115" s="24"/>
      <c r="E115" s="2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5.75" customHeight="1">
      <c r="A116" s="24"/>
      <c r="B116" s="24"/>
      <c r="C116" s="24"/>
      <c r="D116" s="24"/>
      <c r="E116" s="2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5.75" customHeight="1">
      <c r="A117" s="24"/>
      <c r="B117" s="24"/>
      <c r="C117" s="24"/>
      <c r="D117" s="24"/>
      <c r="E117" s="2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5.75" customHeight="1">
      <c r="A118" s="24"/>
      <c r="B118" s="24"/>
      <c r="C118" s="24"/>
      <c r="D118" s="24"/>
      <c r="E118" s="2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5.75" customHeight="1">
      <c r="A119" s="24"/>
      <c r="B119" s="24"/>
      <c r="C119" s="24"/>
      <c r="D119" s="24"/>
      <c r="E119" s="2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5.75" customHeight="1">
      <c r="A120" s="24"/>
      <c r="B120" s="24"/>
      <c r="C120" s="24"/>
      <c r="D120" s="24"/>
      <c r="E120" s="2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5.75" customHeight="1">
      <c r="A121" s="24"/>
      <c r="B121" s="24"/>
      <c r="C121" s="24"/>
      <c r="D121" s="24"/>
      <c r="E121" s="2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5.75" customHeight="1">
      <c r="A122" s="24"/>
      <c r="B122" s="24"/>
      <c r="C122" s="24"/>
      <c r="D122" s="24"/>
      <c r="E122" s="2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5.75" customHeight="1">
      <c r="A123" s="24"/>
      <c r="B123" s="24"/>
      <c r="C123" s="24"/>
      <c r="D123" s="24"/>
      <c r="E123" s="2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5.75" customHeight="1">
      <c r="A124" s="24"/>
      <c r="B124" s="24"/>
      <c r="C124" s="24"/>
      <c r="D124" s="24"/>
      <c r="E124" s="2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5.75" customHeight="1">
      <c r="A125" s="24"/>
      <c r="B125" s="24"/>
      <c r="C125" s="24"/>
      <c r="D125" s="24"/>
      <c r="E125" s="2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5.75" customHeight="1">
      <c r="A126" s="24"/>
      <c r="B126" s="24"/>
      <c r="C126" s="24"/>
      <c r="D126" s="24"/>
      <c r="E126" s="2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5.75" customHeight="1">
      <c r="A127" s="24"/>
      <c r="B127" s="24"/>
      <c r="C127" s="24"/>
      <c r="D127" s="24"/>
      <c r="E127" s="2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5.75" customHeight="1">
      <c r="A128" s="24"/>
      <c r="B128" s="24"/>
      <c r="C128" s="24"/>
      <c r="D128" s="24"/>
      <c r="E128" s="2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5.75" customHeight="1">
      <c r="A129" s="24"/>
      <c r="B129" s="24"/>
      <c r="C129" s="24"/>
      <c r="D129" s="24"/>
      <c r="E129" s="2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5.75" customHeight="1">
      <c r="A130" s="24"/>
      <c r="B130" s="24"/>
      <c r="C130" s="24"/>
      <c r="D130" s="24"/>
      <c r="E130" s="2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5.75" customHeight="1">
      <c r="A131" s="24"/>
      <c r="B131" s="24"/>
      <c r="C131" s="24"/>
      <c r="D131" s="24"/>
      <c r="E131" s="2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5.75" customHeight="1">
      <c r="A132" s="24"/>
      <c r="B132" s="24"/>
      <c r="C132" s="24"/>
      <c r="D132" s="24"/>
      <c r="E132" s="2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5.75" customHeight="1">
      <c r="A133" s="24"/>
      <c r="B133" s="24"/>
      <c r="C133" s="24"/>
      <c r="D133" s="24"/>
      <c r="E133" s="2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5.75" customHeight="1">
      <c r="A134" s="24"/>
      <c r="B134" s="24"/>
      <c r="C134" s="24"/>
      <c r="D134" s="24"/>
      <c r="E134" s="2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5.75" customHeight="1">
      <c r="A135" s="24"/>
      <c r="B135" s="24"/>
      <c r="C135" s="24"/>
      <c r="D135" s="24"/>
      <c r="E135" s="2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5.75" customHeight="1">
      <c r="A136" s="24"/>
      <c r="B136" s="24"/>
      <c r="C136" s="24"/>
      <c r="D136" s="24"/>
      <c r="E136" s="2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5.75" customHeight="1">
      <c r="A137" s="24"/>
      <c r="B137" s="24"/>
      <c r="C137" s="24"/>
      <c r="D137" s="24"/>
      <c r="E137" s="2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5.75" customHeight="1">
      <c r="A138" s="24"/>
      <c r="B138" s="24"/>
      <c r="C138" s="24"/>
      <c r="D138" s="24"/>
      <c r="E138" s="2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5.75" customHeight="1">
      <c r="A139" s="24"/>
      <c r="B139" s="24"/>
      <c r="C139" s="24"/>
      <c r="D139" s="24"/>
      <c r="E139" s="2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5.75" customHeight="1">
      <c r="A140" s="24"/>
      <c r="B140" s="24"/>
      <c r="C140" s="24"/>
      <c r="D140" s="24"/>
      <c r="E140" s="2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5.75" customHeight="1">
      <c r="A141" s="24"/>
      <c r="B141" s="24"/>
      <c r="C141" s="24"/>
      <c r="D141" s="24"/>
      <c r="E141" s="2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5.75" customHeight="1">
      <c r="A142" s="24"/>
      <c r="B142" s="24"/>
      <c r="C142" s="24"/>
      <c r="D142" s="24"/>
      <c r="E142" s="2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5.75" customHeight="1">
      <c r="A143" s="24"/>
      <c r="B143" s="24"/>
      <c r="C143" s="24"/>
      <c r="D143" s="24"/>
      <c r="E143" s="2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5.75" customHeight="1">
      <c r="A144" s="24"/>
      <c r="B144" s="24"/>
      <c r="C144" s="24"/>
      <c r="D144" s="24"/>
      <c r="E144" s="2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5.75" customHeight="1">
      <c r="A145" s="24"/>
      <c r="B145" s="24"/>
      <c r="C145" s="24"/>
      <c r="D145" s="24"/>
      <c r="E145" s="2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5.75" customHeight="1">
      <c r="A146" s="24"/>
      <c r="B146" s="24"/>
      <c r="C146" s="24"/>
      <c r="D146" s="24"/>
      <c r="E146" s="2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5.75" customHeight="1">
      <c r="A147" s="24"/>
      <c r="B147" s="24"/>
      <c r="C147" s="24"/>
      <c r="D147" s="24"/>
      <c r="E147" s="2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5.75" customHeight="1">
      <c r="A148" s="24"/>
      <c r="B148" s="24"/>
      <c r="C148" s="24"/>
      <c r="D148" s="24"/>
      <c r="E148" s="2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5.75" customHeight="1">
      <c r="A149" s="24"/>
      <c r="B149" s="24"/>
      <c r="C149" s="24"/>
      <c r="D149" s="24"/>
      <c r="E149" s="2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5.75" customHeight="1">
      <c r="A150" s="24"/>
      <c r="B150" s="24"/>
      <c r="C150" s="24"/>
      <c r="D150" s="24"/>
      <c r="E150" s="2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5.75" customHeight="1">
      <c r="A151" s="24"/>
      <c r="B151" s="24"/>
      <c r="C151" s="24"/>
      <c r="D151" s="24"/>
      <c r="E151" s="2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5.75" customHeight="1">
      <c r="A152" s="24"/>
      <c r="B152" s="24"/>
      <c r="C152" s="24"/>
      <c r="D152" s="24"/>
      <c r="E152" s="2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5.75" customHeight="1">
      <c r="A153" s="24"/>
      <c r="B153" s="24"/>
      <c r="C153" s="24"/>
      <c r="D153" s="24"/>
      <c r="E153" s="2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5.75" customHeight="1">
      <c r="A154" s="24"/>
      <c r="B154" s="24"/>
      <c r="C154" s="24"/>
      <c r="D154" s="24"/>
      <c r="E154" s="2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5.75" customHeight="1">
      <c r="A155" s="24"/>
      <c r="B155" s="24"/>
      <c r="C155" s="24"/>
      <c r="D155" s="24"/>
      <c r="E155" s="2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5.75" customHeight="1">
      <c r="A156" s="24"/>
      <c r="B156" s="24"/>
      <c r="C156" s="24"/>
      <c r="D156" s="24"/>
      <c r="E156" s="2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5.75" customHeight="1">
      <c r="A157" s="24"/>
      <c r="B157" s="24"/>
      <c r="C157" s="24"/>
      <c r="D157" s="24"/>
      <c r="E157" s="2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5.75" customHeight="1">
      <c r="A158" s="24"/>
      <c r="B158" s="24"/>
      <c r="C158" s="24"/>
      <c r="D158" s="24"/>
      <c r="E158" s="2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5.75" customHeight="1">
      <c r="A159" s="24"/>
      <c r="B159" s="24"/>
      <c r="C159" s="24"/>
      <c r="D159" s="24"/>
      <c r="E159" s="2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5.75" customHeight="1">
      <c r="A160" s="24"/>
      <c r="B160" s="24"/>
      <c r="C160" s="24"/>
      <c r="D160" s="24"/>
      <c r="E160" s="2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5.75" customHeight="1">
      <c r="A161" s="24"/>
      <c r="B161" s="24"/>
      <c r="C161" s="24"/>
      <c r="D161" s="24"/>
      <c r="E161" s="2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5.75" customHeight="1">
      <c r="A162" s="24"/>
      <c r="B162" s="24"/>
      <c r="C162" s="24"/>
      <c r="D162" s="24"/>
      <c r="E162" s="2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5.75" customHeight="1">
      <c r="A163" s="24"/>
      <c r="B163" s="24"/>
      <c r="C163" s="24"/>
      <c r="D163" s="24"/>
      <c r="E163" s="2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5.75" customHeight="1">
      <c r="A164" s="24"/>
      <c r="B164" s="24"/>
      <c r="C164" s="24"/>
      <c r="D164" s="24"/>
      <c r="E164" s="2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5.75" customHeight="1">
      <c r="A165" s="24"/>
      <c r="B165" s="24"/>
      <c r="C165" s="24"/>
      <c r="D165" s="24"/>
      <c r="E165" s="2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5.75" customHeight="1">
      <c r="A166" s="24"/>
      <c r="B166" s="24"/>
      <c r="C166" s="24"/>
      <c r="D166" s="24"/>
      <c r="E166" s="2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5.75" customHeight="1">
      <c r="A167" s="24"/>
      <c r="B167" s="24"/>
      <c r="C167" s="24"/>
      <c r="D167" s="24"/>
      <c r="E167" s="2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5.75" customHeight="1">
      <c r="A168" s="24"/>
      <c r="B168" s="24"/>
      <c r="C168" s="24"/>
      <c r="D168" s="24"/>
      <c r="E168" s="2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5.75" customHeight="1">
      <c r="A169" s="24"/>
      <c r="B169" s="24"/>
      <c r="C169" s="24"/>
      <c r="D169" s="24"/>
      <c r="E169" s="2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5.75" customHeight="1">
      <c r="A170" s="24"/>
      <c r="B170" s="24"/>
      <c r="C170" s="24"/>
      <c r="D170" s="24"/>
      <c r="E170" s="2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5.75" customHeight="1">
      <c r="A171" s="24"/>
      <c r="B171" s="24"/>
      <c r="C171" s="24"/>
      <c r="D171" s="24"/>
      <c r="E171" s="2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5.75" customHeight="1">
      <c r="A172" s="24"/>
      <c r="B172" s="24"/>
      <c r="C172" s="24"/>
      <c r="D172" s="24"/>
      <c r="E172" s="2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5.75" customHeight="1">
      <c r="A173" s="24"/>
      <c r="B173" s="24"/>
      <c r="C173" s="24"/>
      <c r="D173" s="24"/>
      <c r="E173" s="2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5.75" customHeight="1">
      <c r="A174" s="24"/>
      <c r="B174" s="24"/>
      <c r="C174" s="24"/>
      <c r="D174" s="24"/>
      <c r="E174" s="2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5.75" customHeight="1">
      <c r="A175" s="24"/>
      <c r="B175" s="24"/>
      <c r="C175" s="24"/>
      <c r="D175" s="24"/>
      <c r="E175" s="2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5.75" customHeight="1">
      <c r="A176" s="24"/>
      <c r="B176" s="24"/>
      <c r="C176" s="24"/>
      <c r="D176" s="24"/>
      <c r="E176" s="2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5.75" customHeight="1">
      <c r="A177" s="24"/>
      <c r="B177" s="24"/>
      <c r="C177" s="24"/>
      <c r="D177" s="24"/>
      <c r="E177" s="2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5.75" customHeight="1">
      <c r="A178" s="24"/>
      <c r="B178" s="24"/>
      <c r="C178" s="24"/>
      <c r="D178" s="24"/>
      <c r="E178" s="2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5.75" customHeight="1">
      <c r="A179" s="24"/>
      <c r="B179" s="24"/>
      <c r="C179" s="24"/>
      <c r="D179" s="24"/>
      <c r="E179" s="2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5.75" customHeight="1">
      <c r="A180" s="24"/>
      <c r="B180" s="24"/>
      <c r="C180" s="24"/>
      <c r="D180" s="24"/>
      <c r="E180" s="2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5.75" customHeight="1">
      <c r="A181" s="24"/>
      <c r="B181" s="24"/>
      <c r="C181" s="24"/>
      <c r="D181" s="24"/>
      <c r="E181" s="2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5.75" customHeight="1">
      <c r="A182" s="24"/>
      <c r="B182" s="24"/>
      <c r="C182" s="24"/>
      <c r="D182" s="24"/>
      <c r="E182" s="2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5.75" customHeight="1">
      <c r="A183" s="24"/>
      <c r="B183" s="24"/>
      <c r="C183" s="24"/>
      <c r="D183" s="24"/>
      <c r="E183" s="2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5.75" customHeight="1">
      <c r="A184" s="24"/>
      <c r="B184" s="24"/>
      <c r="C184" s="24"/>
      <c r="D184" s="24"/>
      <c r="E184" s="2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5.75" customHeight="1">
      <c r="A185" s="24"/>
      <c r="B185" s="24"/>
      <c r="C185" s="24"/>
      <c r="D185" s="24"/>
      <c r="E185" s="2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5.75" customHeight="1">
      <c r="A186" s="24"/>
      <c r="B186" s="24"/>
      <c r="C186" s="24"/>
      <c r="D186" s="24"/>
      <c r="E186" s="2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5.75" customHeight="1">
      <c r="A187" s="24"/>
      <c r="B187" s="24"/>
      <c r="C187" s="24"/>
      <c r="D187" s="24"/>
      <c r="E187" s="2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5.75" customHeight="1">
      <c r="A188" s="24"/>
      <c r="B188" s="24"/>
      <c r="C188" s="24"/>
      <c r="D188" s="24"/>
      <c r="E188" s="2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5.75" customHeight="1">
      <c r="A189" s="24"/>
      <c r="B189" s="24"/>
      <c r="C189" s="24"/>
      <c r="D189" s="24"/>
      <c r="E189" s="2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5.75" customHeight="1">
      <c r="A190" s="24"/>
      <c r="B190" s="24"/>
      <c r="C190" s="24"/>
      <c r="D190" s="24"/>
      <c r="E190" s="2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5.75" customHeight="1">
      <c r="A191" s="24"/>
      <c r="B191" s="24"/>
      <c r="C191" s="24"/>
      <c r="D191" s="24"/>
      <c r="E191" s="2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5.75" customHeight="1">
      <c r="A192" s="24"/>
      <c r="B192" s="24"/>
      <c r="C192" s="24"/>
      <c r="D192" s="24"/>
      <c r="E192" s="2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5.75" customHeight="1">
      <c r="A193" s="24"/>
      <c r="B193" s="24"/>
      <c r="C193" s="24"/>
      <c r="D193" s="24"/>
      <c r="E193" s="2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5.75" customHeight="1">
      <c r="A194" s="24"/>
      <c r="B194" s="24"/>
      <c r="C194" s="24"/>
      <c r="D194" s="24"/>
      <c r="E194" s="2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5.75" customHeight="1">
      <c r="A195" s="24"/>
      <c r="B195" s="24"/>
      <c r="C195" s="24"/>
      <c r="D195" s="24"/>
      <c r="E195" s="2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5.75" customHeight="1">
      <c r="A196" s="24"/>
      <c r="B196" s="24"/>
      <c r="C196" s="24"/>
      <c r="D196" s="24"/>
      <c r="E196" s="2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5.75" customHeight="1">
      <c r="A197" s="24"/>
      <c r="B197" s="24"/>
      <c r="C197" s="24"/>
      <c r="D197" s="24"/>
      <c r="E197" s="2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5.75" customHeight="1">
      <c r="A198" s="24"/>
      <c r="B198" s="24"/>
      <c r="C198" s="24"/>
      <c r="D198" s="24"/>
      <c r="E198" s="2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5.75" customHeight="1">
      <c r="A199" s="24"/>
      <c r="B199" s="24"/>
      <c r="C199" s="24"/>
      <c r="D199" s="24"/>
      <c r="E199" s="2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5.75" customHeight="1">
      <c r="A200" s="24"/>
      <c r="B200" s="24"/>
      <c r="C200" s="24"/>
      <c r="D200" s="24"/>
      <c r="E200" s="2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5.75" customHeight="1">
      <c r="A201" s="24"/>
      <c r="B201" s="24"/>
      <c r="C201" s="24"/>
      <c r="D201" s="24"/>
      <c r="E201" s="2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5.75" customHeight="1">
      <c r="A202" s="24"/>
      <c r="B202" s="24"/>
      <c r="C202" s="24"/>
      <c r="D202" s="24"/>
      <c r="E202" s="2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5.75" customHeight="1">
      <c r="A203" s="24"/>
      <c r="B203" s="24"/>
      <c r="C203" s="24"/>
      <c r="D203" s="24"/>
      <c r="E203" s="2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5.75" customHeight="1">
      <c r="A204" s="24"/>
      <c r="B204" s="24"/>
      <c r="C204" s="24"/>
      <c r="D204" s="24"/>
      <c r="E204" s="2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5.75" customHeight="1">
      <c r="A205" s="24"/>
      <c r="B205" s="24"/>
      <c r="C205" s="24"/>
      <c r="D205" s="24"/>
      <c r="E205" s="2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5.75" customHeight="1">
      <c r="A206" s="24"/>
      <c r="B206" s="24"/>
      <c r="C206" s="24"/>
      <c r="D206" s="24"/>
      <c r="E206" s="2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5.75" customHeight="1">
      <c r="A207" s="24"/>
      <c r="B207" s="24"/>
      <c r="C207" s="24"/>
      <c r="D207" s="24"/>
      <c r="E207" s="2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5.75" customHeight="1">
      <c r="A208" s="24"/>
      <c r="B208" s="24"/>
      <c r="C208" s="24"/>
      <c r="D208" s="24"/>
      <c r="E208" s="2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5.75" customHeight="1">
      <c r="A209" s="24"/>
      <c r="B209" s="24"/>
      <c r="C209" s="24"/>
      <c r="D209" s="24"/>
      <c r="E209" s="2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5.75" customHeight="1">
      <c r="A210" s="24"/>
      <c r="B210" s="24"/>
      <c r="C210" s="24"/>
      <c r="D210" s="24"/>
      <c r="E210" s="2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5.75" customHeight="1">
      <c r="A211" s="24"/>
      <c r="B211" s="24"/>
      <c r="C211" s="24"/>
      <c r="D211" s="24"/>
      <c r="E211" s="2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5.75" customHeight="1">
      <c r="A212" s="24"/>
      <c r="B212" s="24"/>
      <c r="C212" s="24"/>
      <c r="D212" s="24"/>
      <c r="E212" s="2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5.75" customHeight="1">
      <c r="A213" s="24"/>
      <c r="B213" s="24"/>
      <c r="C213" s="24"/>
      <c r="D213" s="24"/>
      <c r="E213" s="2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5.75" customHeight="1">
      <c r="A214" s="24"/>
      <c r="B214" s="24"/>
      <c r="C214" s="24"/>
      <c r="D214" s="24"/>
      <c r="E214" s="2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5.75" customHeight="1">
      <c r="A215" s="24"/>
      <c r="B215" s="24"/>
      <c r="C215" s="24"/>
      <c r="D215" s="24"/>
      <c r="E215" s="2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5.75" customHeight="1">
      <c r="A216" s="24"/>
      <c r="B216" s="24"/>
      <c r="C216" s="24"/>
      <c r="D216" s="24"/>
      <c r="E216" s="2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15.75" customHeight="1">
      <c r="A217" s="24"/>
      <c r="B217" s="24"/>
      <c r="C217" s="24"/>
      <c r="D217" s="24"/>
      <c r="E217" s="2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15.75" customHeight="1">
      <c r="A218" s="24"/>
      <c r="B218" s="24"/>
      <c r="C218" s="24"/>
      <c r="D218" s="24"/>
      <c r="E218" s="2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15.75" customHeight="1">
      <c r="A219" s="24"/>
      <c r="B219" s="24"/>
      <c r="C219" s="24"/>
      <c r="D219" s="24"/>
      <c r="E219" s="2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15.75" customHeight="1">
      <c r="A220" s="24"/>
      <c r="B220" s="24"/>
      <c r="C220" s="24"/>
      <c r="D220" s="24"/>
      <c r="E220" s="2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15.75" customHeight="1"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ht="15.75" customHeight="1"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ht="15.75" customHeight="1"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ht="15.75" customHeight="1"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ht="15.75" customHeight="1"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ht="15.75" customHeight="1"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ht="15.75" customHeight="1"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ht="15.75" customHeight="1"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ht="15.75" customHeight="1"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ht="15.75" customHeight="1"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ht="15.75" customHeight="1"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ht="15.75" customHeight="1"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ht="15.75" customHeight="1"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ht="15.75" customHeight="1"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ht="15.75" customHeight="1"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ht="15.75" customHeight="1"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ht="15.75" customHeight="1"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ht="15.75" customHeight="1"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ht="15.75" customHeight="1"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ht="15.75" customHeight="1"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ht="15.75" customHeight="1"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ht="15.75" customHeight="1"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ht="15.75" customHeight="1"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ht="15.75" customHeight="1"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ht="15.75" customHeight="1"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ht="15.75" customHeight="1"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ht="15.75" customHeight="1"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ht="15.75" customHeight="1"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ht="15.75" customHeight="1"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ht="15.75" customHeight="1"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ht="15.75" customHeight="1"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ht="15.75" customHeight="1"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ht="15.75" customHeight="1"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ht="15.75" customHeight="1"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ht="15.75" customHeight="1"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ht="15.75" customHeight="1"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ht="15.75" customHeight="1"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ht="15.75" customHeight="1"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ht="15.75" customHeight="1"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ht="15.75" customHeight="1"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ht="15.75" customHeight="1"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ht="15.75" customHeight="1"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ht="15.75" customHeight="1"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ht="15.75" customHeight="1"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ht="15.75" customHeight="1"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ht="15.75" customHeight="1"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ht="15.75" customHeight="1"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ht="15.75" customHeight="1"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ht="15.75" customHeight="1"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ht="15.75" customHeight="1"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ht="15.75" customHeight="1"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ht="15.75" customHeight="1"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ht="15.75" customHeight="1"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ht="15.75" customHeight="1"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ht="15.75" customHeight="1"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ht="15.75" customHeight="1"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ht="15.75" customHeight="1"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ht="15.75" customHeight="1"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ht="15.75" customHeight="1"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ht="15.75" customHeight="1"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ht="15.75" customHeight="1"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ht="15.75" customHeight="1"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ht="15.75" customHeight="1"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ht="15.75" customHeight="1"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ht="15.75" customHeight="1"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ht="15.75" customHeight="1"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ht="15.75" customHeight="1"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ht="15.75" customHeight="1"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ht="15.75" customHeight="1"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ht="15.75" customHeight="1"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ht="15.75" customHeight="1"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ht="15.75" customHeight="1"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ht="15.75" customHeight="1"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ht="15.75" customHeight="1"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ht="15.75" customHeight="1"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ht="15.75" customHeight="1"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ht="15.75" customHeight="1"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ht="15.75" customHeight="1"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ht="15.75" customHeight="1"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ht="15.75" customHeight="1"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ht="15.75" customHeight="1"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ht="15.75" customHeight="1"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ht="15.75" customHeight="1"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ht="15.75" customHeight="1"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ht="15.75" customHeight="1"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ht="15.75" customHeight="1"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ht="15.75" customHeight="1"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ht="15.75" customHeight="1"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ht="15.75" customHeight="1"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ht="15.75" customHeight="1"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ht="15.75" customHeight="1"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ht="15.75" customHeight="1"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ht="15.75" customHeight="1"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ht="15.75" customHeight="1"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ht="15.75" customHeight="1"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ht="15.75" customHeight="1"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ht="15.75" customHeight="1"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ht="15.75" customHeight="1"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ht="15.75" customHeight="1"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ht="15.75" customHeight="1"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ht="15.75" customHeight="1"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ht="15.75" customHeight="1"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ht="15.75" customHeight="1"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ht="15.75" customHeight="1"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ht="15.75" customHeight="1"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ht="15.75" customHeight="1"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ht="15.75" customHeight="1"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ht="15.75" customHeight="1"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ht="15.75" customHeight="1"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ht="15.75" customHeight="1"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ht="15.75" customHeight="1"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ht="15.75" customHeight="1"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ht="15.75" customHeight="1"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ht="15.75" customHeight="1"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ht="15.75" customHeight="1"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ht="15.75" customHeight="1"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ht="15.75" customHeight="1"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ht="15.75" customHeight="1"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ht="15.75" customHeight="1"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ht="15.75" customHeight="1"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ht="15.75" customHeight="1"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ht="15.75" customHeight="1"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ht="15.75" customHeight="1"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ht="15.75" customHeight="1"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ht="15.75" customHeight="1"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ht="15.75" customHeight="1"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ht="15.75" customHeight="1"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ht="15.75" customHeight="1"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ht="15.75" customHeight="1"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ht="15.75" customHeight="1"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ht="15.75" customHeight="1"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ht="15.75" customHeight="1"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ht="15.75" customHeight="1"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ht="15.75" customHeight="1"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ht="15.75" customHeight="1"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ht="15.75" customHeight="1"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ht="15.75" customHeight="1"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ht="15.75" customHeight="1"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ht="15.75" customHeight="1"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ht="15.75" customHeight="1"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ht="15.75" customHeight="1"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ht="15.75" customHeight="1"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ht="15.75" customHeight="1"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ht="15.75" customHeight="1"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ht="15.75" customHeight="1"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ht="15.75" customHeight="1"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ht="15.75" customHeight="1"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ht="15.75" customHeight="1"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ht="15.75" customHeight="1"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ht="15.75" customHeight="1"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ht="15.75" customHeight="1"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ht="15.75" customHeight="1"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ht="15.75" customHeight="1"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ht="15.75" customHeight="1"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ht="15.75" customHeight="1"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ht="15.75" customHeight="1"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ht="15.75" customHeight="1"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ht="15.75" customHeight="1"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ht="15.75" customHeight="1"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ht="15.75" customHeight="1"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ht="15.75" customHeight="1"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ht="15.75" customHeight="1"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ht="15.75" customHeight="1"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ht="15.75" customHeight="1"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ht="15.75" customHeight="1"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ht="15.75" customHeight="1"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ht="15.75" customHeight="1"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ht="15.75" customHeight="1"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ht="15.75" customHeight="1"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ht="15.75" customHeight="1"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ht="15.75" customHeight="1"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ht="15.75" customHeight="1"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ht="15.75" customHeight="1"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ht="15.75" customHeight="1"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ht="15.75" customHeight="1"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ht="15.75" customHeight="1"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ht="15.75" customHeight="1"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ht="15.75" customHeight="1"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ht="15.75" customHeight="1"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ht="15.75" customHeight="1"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ht="15.75" customHeight="1"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ht="15.75" customHeight="1"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ht="15.75" customHeight="1"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ht="15.75" customHeight="1"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ht="15.75" customHeight="1"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ht="15.75" customHeight="1"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ht="15.75" customHeight="1"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ht="15.75" customHeight="1"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ht="15.75" customHeight="1"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ht="15.75" customHeight="1"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ht="15.75" customHeight="1"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ht="15.75" customHeight="1"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ht="15.75" customHeight="1"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ht="15.75" customHeight="1"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ht="15.75" customHeight="1"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ht="15.75" customHeight="1"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ht="15.75" customHeight="1"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ht="15.75" customHeight="1"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ht="15.75" customHeight="1"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ht="15.75" customHeight="1"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ht="15.75" customHeight="1"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ht="15.75" customHeight="1"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ht="15.75" customHeight="1"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ht="15.75" customHeight="1"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ht="15.75" customHeight="1"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ht="15.75" customHeight="1"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ht="15.75" customHeight="1"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ht="15.75" customHeight="1"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ht="15.75" customHeight="1"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ht="15.75" customHeight="1"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ht="15.75" customHeight="1"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ht="15.75" customHeight="1"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ht="15.75" customHeight="1"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ht="15.75" customHeight="1"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ht="15.75" customHeight="1"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ht="15.75" customHeight="1"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ht="15.75" customHeight="1"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ht="15.75" customHeight="1"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ht="15.75" customHeight="1"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ht="15.75" customHeight="1"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ht="15.75" customHeight="1"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ht="15.75" customHeight="1"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 ht="15.75" customHeight="1"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 ht="15.75" customHeight="1"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 ht="15.75" customHeight="1"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</row>
    <row r="446" ht="15.75" customHeight="1"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 ht="15.75" customHeight="1"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 ht="15.75" customHeight="1"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</row>
    <row r="449" ht="15.75" customHeight="1"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 ht="15.75" customHeight="1"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</row>
    <row r="451" ht="15.75" customHeight="1"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 ht="15.75" customHeight="1"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</row>
    <row r="453" ht="15.75" customHeight="1"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</row>
    <row r="454" ht="15.75" customHeight="1"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</row>
    <row r="455" ht="15.75" customHeight="1"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</row>
    <row r="456" ht="15.75" customHeight="1"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 ht="15.75" customHeight="1"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 ht="15.75" customHeight="1"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</row>
    <row r="459" ht="15.75" customHeight="1"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</row>
    <row r="460" ht="15.75" customHeight="1"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 ht="15.75" customHeight="1"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 ht="15.75" customHeight="1"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</row>
    <row r="463" ht="15.75" customHeight="1"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 ht="15.75" customHeight="1"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 ht="15.75" customHeight="1"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</row>
    <row r="466" ht="15.75" customHeight="1"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 ht="15.75" customHeight="1"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</row>
    <row r="468" ht="15.75" customHeight="1"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 ht="15.75" customHeight="1"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</row>
    <row r="470" ht="15.75" customHeight="1"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 ht="15.75" customHeight="1"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</row>
    <row r="472" ht="15.75" customHeight="1"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</row>
    <row r="473" ht="15.75" customHeight="1"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</row>
    <row r="474" ht="15.75" customHeight="1"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 ht="15.75" customHeight="1"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</row>
    <row r="476" ht="15.75" customHeight="1"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</row>
    <row r="477" ht="15.75" customHeight="1"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 ht="15.75" customHeight="1"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</row>
    <row r="479" ht="15.75" customHeight="1"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</row>
    <row r="480" ht="15.75" customHeight="1"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 ht="15.75" customHeight="1"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 ht="15.75" customHeight="1"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</row>
    <row r="483" ht="15.75" customHeight="1"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 ht="15.75" customHeight="1"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 ht="15.75" customHeight="1"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 ht="15.75" customHeight="1"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</row>
    <row r="487" ht="15.75" customHeight="1"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 ht="15.75" customHeight="1"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 ht="15.75" customHeight="1"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</row>
    <row r="490" ht="15.75" customHeight="1"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 ht="15.75" customHeight="1"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</row>
    <row r="492" ht="15.75" customHeight="1"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</row>
    <row r="493" ht="15.75" customHeight="1"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</row>
    <row r="494" ht="15.75" customHeight="1"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</row>
    <row r="495" ht="15.75" customHeight="1"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</row>
    <row r="496" ht="15.75" customHeight="1"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</row>
    <row r="497" ht="15.75" customHeight="1"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</row>
    <row r="498" ht="15.75" customHeight="1"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</row>
    <row r="499" ht="15.75" customHeight="1"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</row>
    <row r="500" ht="15.75" customHeight="1"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</row>
    <row r="501" ht="15.75" customHeight="1"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</row>
    <row r="502" ht="15.75" customHeight="1"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 ht="15.75" customHeight="1"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 ht="15.75" customHeight="1"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 ht="15.75" customHeight="1"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 ht="15.75" customHeight="1"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 ht="15.75" customHeight="1"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 ht="15.75" customHeight="1"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 ht="15.75" customHeight="1"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 ht="15.75" customHeight="1"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 ht="15.75" customHeight="1"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 ht="15.75" customHeight="1"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 ht="15.75" customHeight="1"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 ht="15.75" customHeight="1"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 ht="15.75" customHeight="1"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 ht="15.75" customHeight="1"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 ht="15.75" customHeight="1"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 ht="15.75" customHeight="1"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 ht="15.75" customHeight="1"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 ht="15.75" customHeight="1"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 ht="15.75" customHeight="1"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 ht="15.75" customHeight="1"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 ht="15.75" customHeight="1"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 ht="15.75" customHeight="1"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 ht="15.75" customHeight="1"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ht="15.75" customHeight="1"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 ht="15.75" customHeight="1"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 ht="15.75" customHeight="1"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 ht="15.75" customHeight="1"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 ht="15.75" customHeight="1"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 ht="15.75" customHeight="1"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 ht="15.75" customHeight="1"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 ht="15.75" customHeight="1"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 ht="15.75" customHeight="1"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 ht="15.75" customHeight="1"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 ht="15.75" customHeight="1"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 ht="15.75" customHeight="1"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 ht="15.75" customHeight="1"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 ht="15.75" customHeight="1"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 ht="15.75" customHeight="1"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 ht="15.75" customHeight="1"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 ht="15.75" customHeight="1"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 ht="15.75" customHeight="1"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 ht="15.75" customHeight="1"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 ht="15.75" customHeight="1"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 ht="15.75" customHeight="1"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 ht="15.75" customHeight="1"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 ht="15.75" customHeight="1"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 ht="15.75" customHeight="1"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 ht="15.75" customHeight="1"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 ht="15.75" customHeight="1"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 ht="15.75" customHeight="1"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 ht="15.75" customHeight="1"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 ht="15.75" customHeight="1"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 ht="15.75" customHeight="1"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 ht="15.75" customHeight="1"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 ht="15.75" customHeight="1"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 ht="15.75" customHeight="1"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 ht="15.75" customHeight="1"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 ht="15.75" customHeight="1"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 ht="15.75" customHeight="1"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 ht="15.75" customHeight="1"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 ht="15.75" customHeight="1"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 ht="15.75" customHeight="1"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 ht="15.75" customHeight="1"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 ht="15.75" customHeight="1"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 ht="15.75" customHeight="1"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 ht="15.75" customHeight="1"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 ht="15.75" customHeight="1"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 ht="15.75" customHeight="1"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 ht="15.75" customHeight="1"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</row>
    <row r="572" ht="15.75" customHeight="1"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</row>
    <row r="573" ht="15.75" customHeight="1"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</row>
    <row r="574" ht="15.75" customHeight="1"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</row>
    <row r="575" ht="15.75" customHeight="1"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</row>
    <row r="576" ht="15.75" customHeight="1"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</row>
    <row r="577" ht="15.75" customHeight="1"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</row>
    <row r="578" ht="15.75" customHeight="1"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</row>
    <row r="579" ht="15.75" customHeight="1"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</row>
    <row r="580" ht="15.75" customHeight="1"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</row>
    <row r="581" ht="15.75" customHeight="1"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</row>
    <row r="582" ht="15.75" customHeight="1"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</row>
    <row r="583" ht="15.75" customHeight="1"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</row>
    <row r="584" ht="15.75" customHeight="1"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</row>
    <row r="585" ht="15.75" customHeight="1"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</row>
    <row r="586" ht="15.75" customHeight="1"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</row>
    <row r="587" ht="15.75" customHeight="1"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</row>
    <row r="588" ht="15.75" customHeight="1"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</row>
    <row r="589" ht="15.75" customHeight="1"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</row>
    <row r="590" ht="15.75" customHeight="1"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</row>
    <row r="591" ht="15.75" customHeight="1"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</row>
    <row r="592" ht="15.75" customHeight="1"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</row>
    <row r="593" ht="15.75" customHeight="1"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</row>
    <row r="594" ht="15.75" customHeight="1"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</row>
    <row r="595" ht="15.75" customHeight="1"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</row>
    <row r="596" ht="15.75" customHeight="1"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</row>
    <row r="597" ht="15.75" customHeight="1"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</row>
    <row r="598" ht="15.75" customHeight="1"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</row>
    <row r="599" ht="15.75" customHeight="1"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</row>
    <row r="600" ht="15.75" customHeight="1"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</row>
    <row r="601" ht="15.75" customHeight="1"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</row>
    <row r="602" ht="15.75" customHeight="1"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</row>
    <row r="603" ht="15.75" customHeight="1"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</row>
    <row r="604" ht="15.75" customHeight="1"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</row>
    <row r="605" ht="15.75" customHeight="1"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</row>
    <row r="606" ht="15.75" customHeight="1"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</row>
    <row r="607" ht="15.75" customHeight="1"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</row>
    <row r="608" ht="15.75" customHeight="1"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</row>
    <row r="609" ht="15.75" customHeight="1"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</row>
    <row r="610" ht="15.75" customHeight="1"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</row>
    <row r="611" ht="15.75" customHeight="1"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</row>
    <row r="612" ht="15.75" customHeight="1"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</row>
    <row r="613" ht="15.75" customHeight="1"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</row>
    <row r="614" ht="15.75" customHeight="1"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</row>
    <row r="615" ht="15.75" customHeight="1"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</row>
    <row r="616" ht="15.75" customHeight="1"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</row>
    <row r="617" ht="15.75" customHeight="1"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</row>
    <row r="618" ht="15.75" customHeight="1"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</row>
    <row r="619" ht="15.75" customHeight="1"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</row>
    <row r="620" ht="15.75" customHeight="1"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</row>
    <row r="621" ht="15.75" customHeight="1"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</row>
    <row r="622" ht="15.75" customHeight="1"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</row>
    <row r="623" ht="15.75" customHeight="1"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</row>
    <row r="624" ht="15.75" customHeight="1"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</row>
    <row r="625" ht="15.75" customHeight="1"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</row>
    <row r="626" ht="15.75" customHeight="1"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</row>
    <row r="627" ht="15.75" customHeight="1"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</row>
    <row r="628" ht="15.75" customHeight="1"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</row>
    <row r="629" ht="15.75" customHeight="1"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</row>
    <row r="630" ht="15.75" customHeight="1"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</row>
    <row r="631" ht="15.75" customHeight="1"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</row>
    <row r="632" ht="15.75" customHeight="1"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</row>
    <row r="633" ht="15.75" customHeight="1"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</row>
    <row r="634" ht="15.75" customHeight="1"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</row>
    <row r="635" ht="15.75" customHeight="1"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</row>
    <row r="636" ht="15.75" customHeight="1"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</row>
    <row r="637" ht="15.75" customHeight="1"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</row>
    <row r="638" ht="15.75" customHeight="1"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</row>
    <row r="639" ht="15.75" customHeight="1"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</row>
    <row r="640" ht="15.75" customHeight="1"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</row>
    <row r="641" ht="15.75" customHeight="1"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</row>
    <row r="642" ht="15.75" customHeight="1"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</row>
    <row r="643" ht="15.75" customHeight="1"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</row>
    <row r="644" ht="15.75" customHeight="1"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</row>
    <row r="645" ht="15.75" customHeight="1"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</row>
    <row r="646" ht="15.75" customHeight="1"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</row>
    <row r="647" ht="15.75" customHeight="1"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</row>
    <row r="648" ht="15.75" customHeight="1"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</row>
    <row r="649" ht="15.75" customHeight="1"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</row>
    <row r="650" ht="15.75" customHeight="1"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</row>
    <row r="651" ht="15.75" customHeight="1"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</row>
    <row r="652" ht="15.75" customHeight="1"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</row>
    <row r="653" ht="15.75" customHeight="1"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</row>
    <row r="654" ht="15.75" customHeight="1"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</row>
    <row r="655" ht="15.75" customHeight="1"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</row>
    <row r="656" ht="15.75" customHeight="1"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</row>
    <row r="657" ht="15.75" customHeight="1"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</row>
    <row r="658" ht="15.75" customHeight="1"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</row>
    <row r="659" ht="15.75" customHeight="1"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</row>
    <row r="660" ht="15.75" customHeight="1"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ht="15.75" customHeight="1"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ht="15.75" customHeight="1"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ht="15.75" customHeight="1"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ht="15.75" customHeight="1"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 ht="15.75" customHeight="1"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 ht="15.75" customHeight="1"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</row>
    <row r="667" ht="15.75" customHeight="1"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</row>
    <row r="668" ht="15.75" customHeight="1"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</row>
    <row r="669" ht="15.75" customHeight="1"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</row>
    <row r="670" ht="15.75" customHeight="1"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</row>
    <row r="671" ht="15.75" customHeight="1"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</row>
    <row r="672" ht="15.75" customHeight="1"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</row>
    <row r="673" ht="15.75" customHeight="1"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</row>
    <row r="674" ht="15.75" customHeight="1"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</row>
    <row r="675" ht="15.75" customHeight="1"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</row>
    <row r="676" ht="15.75" customHeight="1"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</row>
    <row r="677" ht="15.75" customHeight="1"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</row>
    <row r="678" ht="15.75" customHeight="1"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 ht="15.75" customHeight="1"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</row>
    <row r="680" ht="15.75" customHeight="1"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 ht="15.75" customHeight="1"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 ht="15.75" customHeight="1"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</row>
    <row r="683" ht="15.75" customHeight="1"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 ht="15.75" customHeight="1"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 ht="15.75" customHeight="1"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</row>
    <row r="686" ht="15.75" customHeight="1"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 ht="15.75" customHeight="1"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 ht="15.75" customHeight="1"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</row>
    <row r="689" ht="15.75" customHeight="1"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</row>
    <row r="690" ht="15.75" customHeight="1"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</row>
    <row r="691" ht="15.75" customHeight="1"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</row>
    <row r="692" ht="15.75" customHeight="1"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</row>
    <row r="693" ht="15.75" customHeight="1"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</row>
    <row r="694" ht="15.75" customHeight="1"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</row>
    <row r="695" ht="15.75" customHeight="1"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</row>
    <row r="696" ht="15.75" customHeight="1"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</row>
    <row r="697" ht="15.75" customHeight="1"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 ht="15.75" customHeight="1"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</row>
    <row r="699" ht="15.75" customHeight="1"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</row>
    <row r="700" ht="15.75" customHeight="1"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 ht="15.75" customHeight="1"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 ht="15.75" customHeight="1"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</row>
    <row r="703" ht="15.75" customHeight="1"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 ht="15.75" customHeight="1"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 ht="15.75" customHeight="1"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</row>
    <row r="706" ht="15.75" customHeight="1"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 ht="15.75" customHeight="1"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 ht="15.75" customHeight="1"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</row>
    <row r="709" ht="15.75" customHeight="1"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</row>
    <row r="710" ht="15.75" customHeight="1"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</row>
    <row r="711" ht="15.75" customHeight="1"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</row>
    <row r="712" ht="15.75" customHeight="1"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</row>
    <row r="713" ht="15.75" customHeight="1"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</row>
    <row r="714" ht="15.75" customHeight="1"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</row>
    <row r="715" ht="15.75" customHeight="1"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</row>
    <row r="716" ht="15.75" customHeight="1"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</row>
    <row r="717" ht="15.75" customHeight="1"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</row>
    <row r="718" ht="15.75" customHeight="1"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</row>
    <row r="719" ht="15.75" customHeight="1"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</row>
    <row r="720" ht="15.75" customHeight="1"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</row>
    <row r="721" ht="15.75" customHeight="1"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</row>
    <row r="722" ht="15.75" customHeight="1"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</row>
    <row r="723" ht="15.75" customHeight="1"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</row>
    <row r="724" ht="15.75" customHeight="1"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</row>
    <row r="725" ht="15.75" customHeight="1"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</row>
    <row r="726" ht="15.75" customHeight="1"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</row>
    <row r="727" ht="15.75" customHeight="1"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</row>
    <row r="728" ht="15.75" customHeight="1"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</row>
    <row r="729" ht="15.75" customHeight="1"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</row>
    <row r="730" ht="15.75" customHeight="1"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</row>
    <row r="731" ht="15.75" customHeight="1"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</row>
    <row r="732" ht="15.75" customHeight="1"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</row>
    <row r="733" ht="15.75" customHeight="1"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</row>
    <row r="734" ht="15.75" customHeight="1"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</row>
    <row r="735" ht="15.75" customHeight="1"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</row>
    <row r="736" ht="15.75" customHeight="1"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</row>
    <row r="737" ht="15.75" customHeight="1"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</row>
    <row r="738" ht="15.75" customHeight="1"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</row>
    <row r="739" ht="15.75" customHeight="1"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</row>
    <row r="740" ht="15.75" customHeight="1"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</row>
    <row r="741" ht="15.75" customHeight="1"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</row>
    <row r="742" ht="15.75" customHeight="1"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</row>
    <row r="743" ht="15.75" customHeight="1"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</row>
    <row r="744" ht="15.75" customHeight="1"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</row>
    <row r="745" ht="15.75" customHeight="1"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</row>
    <row r="746" ht="15.75" customHeight="1"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</row>
    <row r="747" ht="15.75" customHeight="1"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</row>
    <row r="748" ht="15.75" customHeight="1"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</row>
    <row r="749" ht="15.75" customHeight="1"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</row>
    <row r="750" ht="15.75" customHeight="1"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</row>
    <row r="751" ht="15.75" customHeight="1"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</row>
    <row r="752" ht="15.75" customHeight="1"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</row>
    <row r="753" ht="15.75" customHeight="1"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</row>
    <row r="754" ht="15.75" customHeight="1"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</row>
    <row r="755" ht="15.75" customHeight="1"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</row>
    <row r="756" ht="15.75" customHeight="1"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</row>
    <row r="757" ht="15.75" customHeight="1"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</row>
    <row r="758" ht="15.75" customHeight="1"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</row>
    <row r="759" ht="15.75" customHeight="1"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</row>
    <row r="760" ht="15.75" customHeight="1"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</row>
    <row r="761" ht="15.75" customHeight="1"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</row>
    <row r="762" ht="15.75" customHeight="1"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</row>
    <row r="763" ht="15.75" customHeight="1"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</row>
    <row r="764" ht="15.75" customHeight="1"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</row>
    <row r="765" ht="15.75" customHeight="1"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</row>
    <row r="766" ht="15.75" customHeight="1"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</row>
    <row r="767" ht="15.75" customHeight="1"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</row>
    <row r="768" ht="15.75" customHeight="1"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</row>
    <row r="769" ht="15.75" customHeight="1"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</row>
    <row r="770" ht="15.75" customHeight="1"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</row>
    <row r="771" ht="15.75" customHeight="1"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</row>
    <row r="772" ht="15.75" customHeight="1"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</row>
    <row r="773" ht="15.75" customHeight="1"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</row>
    <row r="774" ht="15.75" customHeight="1"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</row>
    <row r="775" ht="15.75" customHeight="1"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</row>
    <row r="776" ht="15.75" customHeight="1"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</row>
    <row r="777" ht="15.75" customHeight="1"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</row>
    <row r="778" ht="15.75" customHeight="1"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</row>
    <row r="779" ht="15.75" customHeight="1"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</row>
    <row r="780" ht="15.75" customHeight="1"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</row>
    <row r="781" ht="15.75" customHeight="1"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</row>
    <row r="782" ht="15.75" customHeight="1"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</row>
    <row r="783" ht="15.75" customHeight="1"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</row>
    <row r="784" ht="15.75" customHeight="1"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</row>
    <row r="785" ht="15.75" customHeight="1"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</row>
    <row r="786" ht="15.75" customHeight="1"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</row>
    <row r="787" ht="15.75" customHeight="1"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</row>
    <row r="788" ht="15.75" customHeight="1"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</row>
    <row r="789" ht="15.75" customHeight="1"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</row>
    <row r="790" ht="15.75" customHeight="1"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</row>
    <row r="791" ht="15.75" customHeight="1"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</row>
    <row r="792" ht="15.75" customHeight="1"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</row>
    <row r="793" ht="15.75" customHeight="1"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</row>
    <row r="794" ht="15.75" customHeight="1"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</row>
    <row r="795" ht="15.75" customHeight="1"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</row>
    <row r="796" ht="15.75" customHeight="1"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</row>
    <row r="797" ht="15.75" customHeight="1"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</row>
    <row r="798" ht="15.75" customHeight="1"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</row>
    <row r="799" ht="15.75" customHeight="1"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</row>
    <row r="800" ht="15.75" customHeight="1"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</row>
    <row r="801" ht="15.75" customHeight="1"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</row>
    <row r="802" ht="15.75" customHeight="1"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</row>
    <row r="803" ht="15.75" customHeight="1"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</row>
    <row r="804" ht="15.75" customHeight="1"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</row>
    <row r="805" ht="15.75" customHeight="1"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</row>
    <row r="806" ht="15.75" customHeight="1"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</row>
    <row r="807" ht="15.75" customHeight="1"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</row>
    <row r="808" ht="15.75" customHeight="1"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</row>
    <row r="809" ht="15.75" customHeight="1"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</row>
    <row r="810" ht="15.75" customHeight="1"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</row>
    <row r="811" ht="15.75" customHeight="1"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</row>
    <row r="812" ht="15.75" customHeight="1"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</row>
    <row r="813" ht="15.75" customHeight="1"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</row>
    <row r="814" ht="15.75" customHeight="1"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</row>
    <row r="815" ht="15.75" customHeight="1"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</row>
    <row r="816" ht="15.75" customHeight="1"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</row>
    <row r="817" ht="15.75" customHeight="1"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</row>
    <row r="818" ht="15.75" customHeight="1"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</row>
    <row r="819" ht="15.75" customHeight="1"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</row>
    <row r="820" ht="15.75" customHeight="1"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</row>
    <row r="821" ht="15.75" customHeight="1"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</row>
    <row r="822" ht="15.75" customHeight="1"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</row>
    <row r="823" ht="15.75" customHeight="1"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</row>
    <row r="824" ht="15.75" customHeight="1"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</row>
    <row r="825" ht="15.75" customHeight="1"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</row>
    <row r="826" ht="15.75" customHeight="1"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</row>
    <row r="827" ht="15.75" customHeight="1"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</row>
    <row r="828" ht="15.75" customHeight="1"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</row>
    <row r="829" ht="15.75" customHeight="1"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</row>
    <row r="830" ht="15.75" customHeight="1"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</row>
    <row r="831" ht="15.75" customHeight="1"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</row>
    <row r="832" ht="15.75" customHeight="1"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</row>
    <row r="833" ht="15.75" customHeight="1"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</row>
    <row r="834" ht="15.75" customHeight="1"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</row>
    <row r="835" ht="15.75" customHeight="1"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</row>
    <row r="836" ht="15.75" customHeight="1"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</row>
    <row r="837" ht="15.75" customHeight="1"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</row>
    <row r="838" ht="15.75" customHeight="1"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</row>
    <row r="839" ht="15.75" customHeight="1"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</row>
    <row r="840" ht="15.75" customHeight="1"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</row>
    <row r="841" ht="15.75" customHeight="1"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</row>
    <row r="842" ht="15.75" customHeight="1"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</row>
    <row r="843" ht="15.75" customHeight="1"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</row>
    <row r="844" ht="15.75" customHeight="1"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</row>
    <row r="845" ht="15.75" customHeight="1"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</row>
    <row r="846" ht="15.75" customHeight="1"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</row>
    <row r="847" ht="15.75" customHeight="1"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</row>
    <row r="848" ht="15.75" customHeight="1"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</row>
    <row r="849" ht="15.75" customHeight="1"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</row>
    <row r="850" ht="15.75" customHeight="1"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</row>
    <row r="851" ht="15.75" customHeight="1"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</row>
    <row r="852" ht="15.75" customHeight="1"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</row>
    <row r="853" ht="15.75" customHeight="1"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</row>
    <row r="854" ht="15.75" customHeight="1"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</row>
    <row r="855" ht="15.75" customHeight="1"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</row>
    <row r="856" ht="15.75" customHeight="1"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</row>
    <row r="857" ht="15.75" customHeight="1"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</row>
    <row r="858" ht="15.75" customHeight="1"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</row>
    <row r="859" ht="15.75" customHeight="1"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</row>
    <row r="860" ht="15.75" customHeight="1"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</row>
    <row r="861" ht="15.75" customHeight="1"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</row>
    <row r="862" ht="15.75" customHeight="1"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</row>
    <row r="863" ht="15.75" customHeight="1"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</row>
    <row r="864" ht="15.75" customHeight="1"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</row>
    <row r="865" ht="15.75" customHeight="1"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</row>
    <row r="866" ht="15.75" customHeight="1"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</row>
    <row r="867" ht="15.75" customHeight="1"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</row>
    <row r="868" ht="15.75" customHeight="1"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</row>
    <row r="869" ht="15.75" customHeight="1"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</row>
    <row r="870" ht="15.75" customHeight="1"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</row>
    <row r="871" ht="15.75" customHeight="1"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</row>
    <row r="872" ht="15.75" customHeight="1"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</row>
    <row r="873" ht="15.75" customHeight="1"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</row>
    <row r="874" ht="15.75" customHeight="1"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</row>
    <row r="875" ht="15.75" customHeight="1"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</row>
    <row r="876" ht="15.75" customHeight="1"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</row>
    <row r="877" ht="15.75" customHeight="1"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</row>
    <row r="878" ht="15.75" customHeight="1"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</row>
    <row r="879" ht="15.75" customHeight="1"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</row>
    <row r="880" ht="15.75" customHeight="1"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</row>
    <row r="881" ht="15.75" customHeight="1"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</row>
    <row r="882" ht="15.75" customHeight="1"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</row>
    <row r="883" ht="15.75" customHeight="1"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</row>
    <row r="884" ht="15.75" customHeight="1"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</row>
    <row r="885" ht="15.75" customHeight="1"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</row>
    <row r="886" ht="15.75" customHeight="1"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</row>
    <row r="887" ht="15.75" customHeight="1"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</row>
    <row r="888" ht="15.75" customHeight="1"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</row>
    <row r="889" ht="15.75" customHeight="1"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</row>
    <row r="890" ht="15.75" customHeight="1"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</row>
    <row r="891" ht="15.75" customHeight="1"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</row>
    <row r="892" ht="15.75" customHeight="1"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</row>
    <row r="893" ht="15.75" customHeight="1"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</row>
    <row r="894" ht="15.75" customHeight="1"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</row>
    <row r="895" ht="15.75" customHeight="1"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</row>
    <row r="896" ht="15.75" customHeight="1"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</row>
    <row r="897" ht="15.75" customHeight="1"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</row>
    <row r="898" ht="15.75" customHeight="1"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</row>
    <row r="899" ht="15.75" customHeight="1"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</row>
    <row r="900" ht="15.75" customHeight="1"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</row>
    <row r="901" ht="15.75" customHeight="1"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</row>
    <row r="902" ht="15.75" customHeight="1"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</row>
    <row r="903" ht="15.75" customHeight="1"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</row>
    <row r="904" ht="15.75" customHeight="1"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</row>
    <row r="905" ht="15.75" customHeight="1"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</row>
    <row r="906" ht="15.75" customHeight="1"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</row>
    <row r="907" ht="15.75" customHeight="1"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</row>
    <row r="908" ht="15.75" customHeight="1"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</row>
    <row r="909" ht="15.75" customHeight="1"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</row>
    <row r="910" ht="15.75" customHeight="1"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</row>
    <row r="911" ht="15.75" customHeight="1"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</row>
    <row r="912" ht="15.75" customHeight="1"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</row>
    <row r="913" ht="15.75" customHeight="1"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</row>
    <row r="914" ht="15.75" customHeight="1"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</row>
    <row r="915" ht="15.75" customHeight="1"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</row>
    <row r="916" ht="15.75" customHeight="1"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</row>
    <row r="917" ht="15.75" customHeight="1"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</row>
    <row r="918" ht="15.75" customHeight="1"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</row>
    <row r="919" ht="15.75" customHeight="1"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</row>
    <row r="920" ht="15.75" customHeight="1"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</row>
    <row r="921" ht="15.75" customHeight="1"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</row>
    <row r="922" ht="15.75" customHeight="1"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</row>
    <row r="923" ht="15.75" customHeight="1"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</row>
    <row r="924" ht="15.75" customHeight="1"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 ht="15.75" customHeight="1"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</row>
    <row r="926" ht="15.75" customHeight="1"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</row>
    <row r="927" ht="15.75" customHeight="1"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</row>
    <row r="928" ht="15.75" customHeight="1"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</row>
    <row r="929" ht="15.75" customHeight="1"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</row>
    <row r="930" ht="15.75" customHeight="1"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</row>
    <row r="931" ht="15.75" customHeight="1"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</row>
    <row r="932" ht="15.75" customHeight="1"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</row>
    <row r="933" ht="15.75" customHeight="1"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</row>
    <row r="934" ht="15.75" customHeight="1"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</row>
    <row r="935" ht="15.75" customHeight="1"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</row>
    <row r="936" ht="15.75" customHeight="1"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</row>
    <row r="937" ht="15.75" customHeight="1"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</row>
    <row r="938" ht="15.75" customHeight="1"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</row>
    <row r="939" ht="15.75" customHeight="1"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</row>
    <row r="940" ht="15.75" customHeight="1"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</row>
    <row r="941" ht="15.75" customHeight="1"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</row>
    <row r="942" ht="15.75" customHeight="1"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</row>
    <row r="943" ht="15.75" customHeight="1"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</row>
    <row r="944" ht="15.75" customHeight="1"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</row>
    <row r="945" ht="15.75" customHeight="1"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</row>
    <row r="946" ht="15.75" customHeight="1"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</row>
    <row r="947" ht="15.75" customHeight="1"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</row>
    <row r="948" ht="15.75" customHeight="1"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</row>
    <row r="949" ht="15.75" customHeight="1"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</row>
    <row r="950" ht="15.75" customHeight="1"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</row>
    <row r="951" ht="15.75" customHeight="1"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</row>
    <row r="952" ht="15.75" customHeight="1"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</row>
    <row r="953" ht="15.75" customHeight="1"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</row>
    <row r="954" ht="15.75" customHeight="1"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</row>
    <row r="955" ht="15.75" customHeight="1"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</row>
    <row r="956" ht="15.75" customHeight="1"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</row>
    <row r="957" ht="15.75" customHeight="1"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</row>
    <row r="958" ht="15.75" customHeight="1"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</row>
    <row r="959" ht="15.75" customHeight="1"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</row>
    <row r="960" ht="15.75" customHeight="1"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</row>
    <row r="961" ht="15.75" customHeight="1"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</row>
    <row r="962" ht="15.75" customHeight="1"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</row>
    <row r="963" ht="15.75" customHeight="1"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</row>
    <row r="964" ht="15.75" customHeight="1"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</row>
    <row r="965" ht="15.75" customHeight="1"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</row>
    <row r="966" ht="15.75" customHeight="1"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</row>
    <row r="967" ht="15.75" customHeight="1"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</row>
    <row r="968" ht="15.75" customHeight="1"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</row>
    <row r="969" ht="15.75" customHeight="1"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</row>
    <row r="970" ht="15.75" customHeight="1"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</row>
    <row r="971" ht="15.75" customHeight="1"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</row>
    <row r="972" ht="15.75" customHeight="1"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</row>
    <row r="973" ht="15.75" customHeight="1"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</row>
    <row r="974" ht="15.75" customHeight="1"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</row>
    <row r="975" ht="15.75" customHeight="1"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</row>
    <row r="976" ht="15.75" customHeight="1"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</row>
    <row r="977" ht="15.75" customHeight="1"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</row>
    <row r="978" ht="15.75" customHeight="1"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</row>
    <row r="979" ht="15.75" customHeight="1"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</row>
    <row r="980" ht="15.75" customHeight="1"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</row>
    <row r="981" ht="15.75" customHeight="1"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</row>
    <row r="982" ht="15.75" customHeight="1"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</row>
    <row r="983" ht="15.75" customHeight="1"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</row>
    <row r="984" ht="15.75" customHeight="1"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</row>
    <row r="985" ht="15.75" customHeight="1"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</row>
    <row r="986" ht="15.75" customHeight="1"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</row>
    <row r="987" ht="15.75" customHeight="1"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</row>
    <row r="988" ht="15.75" customHeight="1"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</row>
    <row r="989" ht="15.75" customHeight="1"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</row>
    <row r="990" ht="15.75" customHeight="1"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</row>
    <row r="991" ht="15.75" customHeight="1"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</row>
    <row r="992" ht="15.75" customHeight="1"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</row>
    <row r="993" ht="15.75" customHeight="1"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</row>
    <row r="994" ht="15.75" customHeight="1"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</row>
    <row r="995" ht="15.75" customHeight="1"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</row>
    <row r="996" ht="15.75" customHeight="1"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</row>
    <row r="997" ht="15.75" customHeight="1"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</row>
    <row r="998" ht="15.75" customHeight="1"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ht="15.75" customHeight="1"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ht="15.75" customHeight="1"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</sheetData>
  <autoFilter ref="$B$7:$W$7"/>
  <mergeCells count="8">
    <mergeCell ref="A1:B3"/>
    <mergeCell ref="C1:U3"/>
    <mergeCell ref="A6:A7"/>
    <mergeCell ref="F6:K6"/>
    <mergeCell ref="L6:O6"/>
    <mergeCell ref="P6:S6"/>
    <mergeCell ref="T6:U6"/>
    <mergeCell ref="V6:W6"/>
  </mergeCells>
  <dataValidations>
    <dataValidation type="list" allowBlank="1" showErrorMessage="1" sqref="D9:D28 B8:B45">
      <formula1>'HOJA DATOS'!$A$4:$A$6</formula1>
    </dataValidation>
    <dataValidation type="list" allowBlank="1" showErrorMessage="1" sqref="T8:U472">
      <formula1>'HOJA DATOS'!$I$12:$I$13</formula1>
    </dataValidation>
    <dataValidation type="list" allowBlank="1" showErrorMessage="1" sqref="C8:C45">
      <formula1>'HOJA DATOS'!$E$4:$E$7</formula1>
    </dataValidation>
    <dataValidation type="list" allowBlank="1" showErrorMessage="1" sqref="F8:S45">
      <formula1>'HOJA DATOS'!$A$12:$A$15</formula1>
    </dataValidation>
    <dataValidation type="list" allowBlank="1" showErrorMessage="1" sqref="E8:E45">
      <formula1>'HOJA DATOS'!$I$4:$I$6</formula1>
    </dataValidation>
    <dataValidation type="list" allowBlank="1" showErrorMessage="1" sqref="V8:W45">
      <formula1>'HOJA DATOS'!$J$11:$J$12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0"/>
    <col customWidth="1" min="2" max="2" width="11.0"/>
    <col customWidth="1" min="3" max="3" width="20.0"/>
    <col customWidth="1" min="4" max="4" width="10.38"/>
    <col customWidth="1" min="5" max="5" width="19.88"/>
    <col customWidth="1" min="6" max="6" width="8.38"/>
    <col customWidth="1" min="7" max="7" width="11.75"/>
    <col customWidth="1" min="8" max="8" width="19.63"/>
    <col customWidth="1" min="9" max="9" width="24.13"/>
    <col customWidth="1" min="10" max="10" width="9.38"/>
    <col customWidth="1" min="11" max="11" width="18.38"/>
    <col customWidth="1" min="12" max="26" width="9.38"/>
  </cols>
  <sheetData>
    <row r="1">
      <c r="I1" s="25"/>
    </row>
    <row r="2">
      <c r="A2" s="26" t="s">
        <v>12</v>
      </c>
      <c r="B2" s="17"/>
      <c r="C2" s="18"/>
      <c r="E2" s="26" t="s">
        <v>13</v>
      </c>
      <c r="F2" s="17"/>
      <c r="G2" s="18"/>
      <c r="I2" s="26" t="s">
        <v>34</v>
      </c>
      <c r="J2" s="17"/>
      <c r="K2" s="18"/>
    </row>
    <row r="3">
      <c r="A3" s="5" t="s">
        <v>35</v>
      </c>
      <c r="B3" s="5"/>
      <c r="C3" s="5" t="s">
        <v>36</v>
      </c>
      <c r="D3" s="13"/>
      <c r="E3" s="5" t="s">
        <v>37</v>
      </c>
      <c r="F3" s="5"/>
      <c r="G3" s="27" t="s">
        <v>38</v>
      </c>
      <c r="H3" s="28"/>
      <c r="I3" s="29" t="s">
        <v>34</v>
      </c>
      <c r="J3" s="24"/>
      <c r="K3" s="29" t="s">
        <v>15</v>
      </c>
    </row>
    <row r="4">
      <c r="A4" s="24" t="s">
        <v>39</v>
      </c>
      <c r="B4" s="24">
        <f>+COUNTIF(MotivoRenuncia,'HOJA DATOS'!A4)</f>
        <v>0</v>
      </c>
      <c r="C4" s="30" t="str">
        <f t="shared" ref="C4:C6" si="1">+B4/$B$7</f>
        <v>#DIV/0!</v>
      </c>
      <c r="E4" s="24" t="s">
        <v>40</v>
      </c>
      <c r="F4" s="24">
        <f>+COUNTIF(CausaRenuncia,E4)</f>
        <v>0</v>
      </c>
      <c r="G4" s="30" t="str">
        <f t="shared" ref="G4:G7" si="2">+F4/$F$8</f>
        <v>#DIV/0!</v>
      </c>
      <c r="H4" s="28"/>
      <c r="I4" s="31" t="s">
        <v>41</v>
      </c>
      <c r="J4" s="24">
        <f>+COUNTIF(Tiempo,I4)</f>
        <v>0</v>
      </c>
      <c r="K4" s="30" t="str">
        <f t="shared" ref="K4:K6" si="3">+J4/$J$7</f>
        <v>#DIV/0!</v>
      </c>
    </row>
    <row r="5">
      <c r="A5" s="24" t="s">
        <v>42</v>
      </c>
      <c r="B5" s="24">
        <f>+COUNTIF(MotivoRenuncia,'HOJA DATOS'!A5)</f>
        <v>0</v>
      </c>
      <c r="C5" s="30" t="str">
        <f t="shared" si="1"/>
        <v>#DIV/0!</v>
      </c>
      <c r="E5" s="24" t="s">
        <v>43</v>
      </c>
      <c r="F5" s="24">
        <f>+COUNTIF(CausaRenuncia,E5)</f>
        <v>0</v>
      </c>
      <c r="G5" s="30" t="str">
        <f t="shared" si="2"/>
        <v>#DIV/0!</v>
      </c>
      <c r="H5" s="28"/>
      <c r="I5" s="31" t="s">
        <v>44</v>
      </c>
      <c r="J5" s="24">
        <f>+COUNTIF(Tiempo,I5)</f>
        <v>0</v>
      </c>
      <c r="K5" s="30" t="str">
        <f t="shared" si="3"/>
        <v>#DIV/0!</v>
      </c>
    </row>
    <row r="6">
      <c r="A6" s="24" t="s">
        <v>45</v>
      </c>
      <c r="B6" s="24">
        <f>+COUNTIF(MotivoRenuncia,'HOJA DATOS'!A6)</f>
        <v>0</v>
      </c>
      <c r="C6" s="30" t="str">
        <f t="shared" si="1"/>
        <v>#DIV/0!</v>
      </c>
      <c r="E6" s="24" t="s">
        <v>46</v>
      </c>
      <c r="F6" s="24">
        <f>+COUNTIF(CausaRenuncia,E6)</f>
        <v>0</v>
      </c>
      <c r="G6" s="30" t="str">
        <f t="shared" si="2"/>
        <v>#DIV/0!</v>
      </c>
      <c r="H6" s="28"/>
      <c r="I6" s="31" t="s">
        <v>47</v>
      </c>
      <c r="J6" s="24">
        <f>+COUNTIF(Tiempo,I6)</f>
        <v>0</v>
      </c>
      <c r="K6" s="30" t="str">
        <f t="shared" si="3"/>
        <v>#DIV/0!</v>
      </c>
    </row>
    <row r="7">
      <c r="A7" s="32" t="s">
        <v>48</v>
      </c>
      <c r="B7" s="33">
        <f>SUM(B4:B6)</f>
        <v>0</v>
      </c>
      <c r="E7" s="24" t="s">
        <v>49</v>
      </c>
      <c r="F7" s="24">
        <f>+COUNTIF(CausaRenuncia,E7)</f>
        <v>0</v>
      </c>
      <c r="G7" s="30" t="str">
        <f t="shared" si="2"/>
        <v>#DIV/0!</v>
      </c>
      <c r="H7" s="28"/>
      <c r="I7" s="25"/>
      <c r="J7" s="33">
        <f>SUM(J4:J6)</f>
        <v>0</v>
      </c>
    </row>
    <row r="8">
      <c r="E8" s="33" t="s">
        <v>48</v>
      </c>
      <c r="F8" s="33">
        <f>SUM(F4:F7)</f>
        <v>0</v>
      </c>
      <c r="I8" s="25"/>
    </row>
    <row r="9">
      <c r="I9" s="25"/>
    </row>
    <row r="10">
      <c r="B10" s="34" t="s">
        <v>7</v>
      </c>
      <c r="C10" s="35"/>
      <c r="D10" s="35"/>
      <c r="E10" s="35"/>
      <c r="F10" s="35"/>
      <c r="G10" s="36"/>
      <c r="I10" s="25"/>
      <c r="J10" s="37" t="s">
        <v>50</v>
      </c>
      <c r="K10" s="18"/>
    </row>
    <row r="11">
      <c r="B11" s="23" t="s">
        <v>16</v>
      </c>
      <c r="C11" s="23" t="s">
        <v>17</v>
      </c>
      <c r="D11" s="23" t="s">
        <v>18</v>
      </c>
      <c r="E11" s="23" t="s">
        <v>19</v>
      </c>
      <c r="F11" s="23" t="s">
        <v>20</v>
      </c>
      <c r="G11" s="23" t="s">
        <v>21</v>
      </c>
      <c r="I11" s="25"/>
      <c r="J11" s="23" t="s">
        <v>30</v>
      </c>
      <c r="K11" s="23" t="s">
        <v>31</v>
      </c>
    </row>
    <row r="12">
      <c r="A12" s="38" t="s">
        <v>51</v>
      </c>
      <c r="B12" s="39">
        <f>+COUNTIF(satisfaccion1,'HOJA DATOS'!$A12)</f>
        <v>0</v>
      </c>
      <c r="C12" s="39">
        <f>+COUNTIF(SATISFACCION2,'HOJA DATOS'!$A12)</f>
        <v>0</v>
      </c>
      <c r="D12" s="39">
        <f>+COUNTIF(Satisfaccióm3,'HOJA DATOS'!$A12)</f>
        <v>0</v>
      </c>
      <c r="E12" s="39">
        <f>+COUNTIF(Satisfacción4,'HOJA DATOS'!$A12)</f>
        <v>0</v>
      </c>
      <c r="F12" s="39">
        <f>+COUNTIF(Satisfacción5,'HOJA DATOS'!$A12)</f>
        <v>0</v>
      </c>
      <c r="G12" s="39">
        <f>+COUNTIF(Satisfacción6,'HOJA DATOS'!$A12)</f>
        <v>0</v>
      </c>
      <c r="I12" s="24" t="s">
        <v>52</v>
      </c>
      <c r="J12" s="39">
        <f>+COUNTIF(Salario1,I12)</f>
        <v>0</v>
      </c>
      <c r="K12" s="39">
        <f>+COUNTIF(Salario2,I12)</f>
        <v>0</v>
      </c>
    </row>
    <row r="13">
      <c r="A13" s="38" t="s">
        <v>53</v>
      </c>
      <c r="B13" s="39">
        <f>+COUNTIF(satisfaccion1,'HOJA DATOS'!$A13)</f>
        <v>0</v>
      </c>
      <c r="C13" s="39">
        <f>+COUNTIF(SATISFACCION2,'HOJA DATOS'!$A13)</f>
        <v>0</v>
      </c>
      <c r="D13" s="39">
        <f>+COUNTIF(Satisfaccióm3,'HOJA DATOS'!$A13)</f>
        <v>0</v>
      </c>
      <c r="E13" s="39">
        <f>+COUNTIF(Satisfacción4,'HOJA DATOS'!$A13)</f>
        <v>0</v>
      </c>
      <c r="F13" s="39">
        <f>+COUNTIF(Satisfacción5,'HOJA DATOS'!$A13)</f>
        <v>0</v>
      </c>
      <c r="G13" s="39">
        <f>+COUNTIF(Satisfacción6,'HOJA DATOS'!$A13)</f>
        <v>0</v>
      </c>
      <c r="I13" s="40" t="s">
        <v>54</v>
      </c>
      <c r="J13" s="39">
        <f>+COUNTIF(Salario1,I13)</f>
        <v>0</v>
      </c>
      <c r="K13" s="39">
        <f>+COUNTIF(Salario2,I13)</f>
        <v>0</v>
      </c>
    </row>
    <row r="14">
      <c r="A14" s="38" t="s">
        <v>55</v>
      </c>
      <c r="B14" s="39">
        <f>+COUNTIF(satisfaccion1,'HOJA DATOS'!$A14)</f>
        <v>0</v>
      </c>
      <c r="C14" s="39">
        <f>+COUNTIF(SATISFACCION2,'HOJA DATOS'!$A14)</f>
        <v>0</v>
      </c>
      <c r="D14" s="39">
        <f>+COUNTIF(Satisfaccióm3,'HOJA DATOS'!$A14)</f>
        <v>0</v>
      </c>
      <c r="E14" s="39">
        <f>+COUNTIF(Satisfacción4,'HOJA DATOS'!$A14)</f>
        <v>0</v>
      </c>
      <c r="F14" s="39">
        <f>+COUNTIF(Satisfacción5,'HOJA DATOS'!$A14)</f>
        <v>0</v>
      </c>
      <c r="G14" s="39">
        <f>+COUNTIF(Satisfacción6,'HOJA DATOS'!$A14)</f>
        <v>0</v>
      </c>
      <c r="I14" s="25"/>
      <c r="J14" s="37" t="s">
        <v>50</v>
      </c>
      <c r="K14" s="18"/>
    </row>
    <row r="15">
      <c r="A15" s="38" t="s">
        <v>56</v>
      </c>
      <c r="B15" s="39">
        <f>+COUNTIF(satisfaccion1,'HOJA DATOS'!$A15)</f>
        <v>0</v>
      </c>
      <c r="C15" s="39">
        <f>+COUNTIF(SATISFACCION2,'HOJA DATOS'!$A15)</f>
        <v>0</v>
      </c>
      <c r="D15" s="39">
        <f>+COUNTIF(Satisfaccióm3,'HOJA DATOS'!$A15)</f>
        <v>0</v>
      </c>
      <c r="E15" s="39">
        <f>+COUNTIF(Satisfacción4,'HOJA DATOS'!$A15)</f>
        <v>0</v>
      </c>
      <c r="F15" s="39">
        <f>+COUNTIF(Satisfacción5,'HOJA DATOS'!$A15)</f>
        <v>0</v>
      </c>
      <c r="G15" s="39">
        <f>+COUNTIF(Satisfacción6,'HOJA DATOS'!$A15)</f>
        <v>0</v>
      </c>
      <c r="I15" s="25"/>
      <c r="J15" s="23" t="s">
        <v>30</v>
      </c>
      <c r="K15" s="23" t="s">
        <v>31</v>
      </c>
    </row>
    <row r="16">
      <c r="B16" s="23" t="s">
        <v>16</v>
      </c>
      <c r="C16" s="23" t="s">
        <v>17</v>
      </c>
      <c r="D16" s="23" t="s">
        <v>18</v>
      </c>
      <c r="E16" s="23" t="s">
        <v>19</v>
      </c>
      <c r="F16" s="23" t="s">
        <v>20</v>
      </c>
      <c r="G16" s="23" t="s">
        <v>21</v>
      </c>
      <c r="I16" s="41" t="s">
        <v>57</v>
      </c>
      <c r="J16" s="42" t="str">
        <f t="shared" ref="J16:K16" si="4">+J12/J18</f>
        <v>#DIV/0!</v>
      </c>
      <c r="K16" s="42" t="str">
        <f t="shared" si="4"/>
        <v>#DIV/0!</v>
      </c>
    </row>
    <row r="17">
      <c r="A17" s="43" t="s">
        <v>51</v>
      </c>
      <c r="B17" s="30" t="str">
        <f t="shared" ref="B17:G17" si="5">+B12/B21</f>
        <v>#DIV/0!</v>
      </c>
      <c r="C17" s="30" t="str">
        <f t="shared" si="5"/>
        <v>#DIV/0!</v>
      </c>
      <c r="D17" s="30" t="str">
        <f t="shared" si="5"/>
        <v>#DIV/0!</v>
      </c>
      <c r="E17" s="30" t="str">
        <f t="shared" si="5"/>
        <v>#DIV/0!</v>
      </c>
      <c r="F17" s="30" t="str">
        <f t="shared" si="5"/>
        <v>#DIV/0!</v>
      </c>
      <c r="G17" s="30" t="str">
        <f t="shared" si="5"/>
        <v>#DIV/0!</v>
      </c>
      <c r="I17" s="44" t="s">
        <v>54</v>
      </c>
      <c r="J17" s="42" t="str">
        <f t="shared" ref="J17:K17" si="6">+J13/J18</f>
        <v>#DIV/0!</v>
      </c>
      <c r="K17" s="42" t="str">
        <f t="shared" si="6"/>
        <v>#DIV/0!</v>
      </c>
    </row>
    <row r="18">
      <c r="A18" s="43" t="s">
        <v>53</v>
      </c>
      <c r="B18" s="30" t="str">
        <f t="shared" ref="B18:G18" si="7">+B13/B21</f>
        <v>#DIV/0!</v>
      </c>
      <c r="C18" s="30" t="str">
        <f t="shared" si="7"/>
        <v>#DIV/0!</v>
      </c>
      <c r="D18" s="30" t="str">
        <f t="shared" si="7"/>
        <v>#DIV/0!</v>
      </c>
      <c r="E18" s="30" t="str">
        <f t="shared" si="7"/>
        <v>#DIV/0!</v>
      </c>
      <c r="F18" s="30" t="str">
        <f t="shared" si="7"/>
        <v>#DIV/0!</v>
      </c>
      <c r="G18" s="30" t="str">
        <f t="shared" si="7"/>
        <v>#DIV/0!</v>
      </c>
      <c r="I18" s="25"/>
      <c r="J18" s="6">
        <f t="shared" ref="J18:K18" si="8">+J12+J13</f>
        <v>0</v>
      </c>
      <c r="K18" s="6">
        <f t="shared" si="8"/>
        <v>0</v>
      </c>
    </row>
    <row r="19">
      <c r="A19" s="43" t="s">
        <v>55</v>
      </c>
      <c r="B19" s="30" t="str">
        <f t="shared" ref="B19:G19" si="9">+B14/B21</f>
        <v>#DIV/0!</v>
      </c>
      <c r="C19" s="30" t="str">
        <f t="shared" si="9"/>
        <v>#DIV/0!</v>
      </c>
      <c r="D19" s="30" t="str">
        <f t="shared" si="9"/>
        <v>#DIV/0!</v>
      </c>
      <c r="E19" s="30" t="str">
        <f t="shared" si="9"/>
        <v>#DIV/0!</v>
      </c>
      <c r="F19" s="30" t="str">
        <f t="shared" si="9"/>
        <v>#DIV/0!</v>
      </c>
      <c r="G19" s="30" t="str">
        <f t="shared" si="9"/>
        <v>#DIV/0!</v>
      </c>
      <c r="I19" s="25"/>
    </row>
    <row r="20">
      <c r="A20" s="43" t="s">
        <v>56</v>
      </c>
      <c r="B20" s="30" t="str">
        <f t="shared" ref="B20:G20" si="10">+B15/B21</f>
        <v>#DIV/0!</v>
      </c>
      <c r="C20" s="30" t="str">
        <f t="shared" si="10"/>
        <v>#DIV/0!</v>
      </c>
      <c r="D20" s="30" t="str">
        <f t="shared" si="10"/>
        <v>#DIV/0!</v>
      </c>
      <c r="E20" s="30" t="str">
        <f t="shared" si="10"/>
        <v>#DIV/0!</v>
      </c>
      <c r="F20" s="30" t="str">
        <f t="shared" si="10"/>
        <v>#DIV/0!</v>
      </c>
      <c r="G20" s="30" t="str">
        <f t="shared" si="10"/>
        <v>#DIV/0!</v>
      </c>
      <c r="I20" s="25"/>
    </row>
    <row r="21" ht="15.75" customHeight="1">
      <c r="B21" s="24">
        <f t="shared" ref="B21:G21" si="11">+B12+B13+B14+B15</f>
        <v>0</v>
      </c>
      <c r="C21" s="24">
        <f t="shared" si="11"/>
        <v>0</v>
      </c>
      <c r="D21" s="24">
        <f t="shared" si="11"/>
        <v>0</v>
      </c>
      <c r="E21" s="24">
        <f t="shared" si="11"/>
        <v>0</v>
      </c>
      <c r="F21" s="24">
        <f t="shared" si="11"/>
        <v>0</v>
      </c>
      <c r="G21" s="24">
        <f t="shared" si="11"/>
        <v>0</v>
      </c>
      <c r="I21" s="25"/>
    </row>
    <row r="22" ht="15.75" customHeight="1">
      <c r="I22" s="25"/>
    </row>
    <row r="23" ht="15.75" customHeight="1">
      <c r="I23" s="25"/>
    </row>
    <row r="24" ht="15.75" customHeight="1">
      <c r="B24" s="26" t="s">
        <v>7</v>
      </c>
      <c r="C24" s="17"/>
      <c r="D24" s="17"/>
      <c r="E24" s="18"/>
      <c r="F24" s="45"/>
      <c r="G24" s="45"/>
      <c r="H24" s="26" t="s">
        <v>9</v>
      </c>
      <c r="I24" s="17"/>
      <c r="J24" s="17"/>
      <c r="K24" s="18"/>
    </row>
    <row r="25" ht="15.75" customHeight="1">
      <c r="B25" s="23" t="s">
        <v>22</v>
      </c>
      <c r="C25" s="23" t="s">
        <v>23</v>
      </c>
      <c r="D25" s="23" t="s">
        <v>24</v>
      </c>
      <c r="E25" s="23" t="s">
        <v>25</v>
      </c>
      <c r="H25" s="23" t="s">
        <v>26</v>
      </c>
      <c r="I25" s="23" t="s">
        <v>27</v>
      </c>
      <c r="J25" s="23" t="s">
        <v>28</v>
      </c>
      <c r="K25" s="23" t="s">
        <v>29</v>
      </c>
    </row>
    <row r="26" ht="15.75" customHeight="1">
      <c r="A26" s="38" t="s">
        <v>51</v>
      </c>
      <c r="B26" s="39">
        <f>+COUNTIF(Proyección1,'HOJA DATOS'!$A26)</f>
        <v>0</v>
      </c>
      <c r="C26" s="39">
        <f>+COUNTIF(Proyección2,'HOJA DATOS'!$A26)</f>
        <v>0</v>
      </c>
      <c r="D26" s="39">
        <f>+COUNTIF(Proyección3,'HOJA DATOS'!$A26)</f>
        <v>0</v>
      </c>
      <c r="E26" s="39">
        <f>+COUNTIF(Proyección4,'HOJA DATOS'!$A26)</f>
        <v>0</v>
      </c>
      <c r="G26" s="38" t="s">
        <v>51</v>
      </c>
      <c r="H26" s="39">
        <f>+COUNTIF(Clima1,G26)</f>
        <v>0</v>
      </c>
      <c r="I26" s="39">
        <f>+COUNTIF(Clima2,G26)</f>
        <v>0</v>
      </c>
      <c r="J26" s="39">
        <f>+COUNTIF(Clima3,G26)</f>
        <v>0</v>
      </c>
      <c r="K26" s="39">
        <f>+COUNTIF(Clima4,G26)</f>
        <v>0</v>
      </c>
    </row>
    <row r="27" ht="15.75" customHeight="1">
      <c r="A27" s="38" t="s">
        <v>53</v>
      </c>
      <c r="B27" s="39">
        <f>+COUNTIF(Proyección1,'HOJA DATOS'!$A27)</f>
        <v>0</v>
      </c>
      <c r="C27" s="39">
        <f>+COUNTIF(Proyección2,'HOJA DATOS'!$A27)</f>
        <v>0</v>
      </c>
      <c r="D27" s="39">
        <f>+COUNTIF(Proyección3,'HOJA DATOS'!$A27)</f>
        <v>0</v>
      </c>
      <c r="E27" s="39">
        <f>+COUNTIF(Proyección4,'HOJA DATOS'!$A27)</f>
        <v>0</v>
      </c>
      <c r="G27" s="38" t="s">
        <v>53</v>
      </c>
      <c r="H27" s="39">
        <f>+COUNTIF(Clima1,G27)</f>
        <v>0</v>
      </c>
      <c r="I27" s="39">
        <f>+COUNTIF(Clima2,G27)</f>
        <v>0</v>
      </c>
      <c r="J27" s="39">
        <f>+COUNTIF(Clima3,G27)</f>
        <v>0</v>
      </c>
      <c r="K27" s="39">
        <f>+COUNTIF(Clima4,G27)</f>
        <v>0</v>
      </c>
    </row>
    <row r="28" ht="15.75" customHeight="1">
      <c r="A28" s="38" t="s">
        <v>55</v>
      </c>
      <c r="B28" s="39">
        <f>+COUNTIF(Proyección1,'HOJA DATOS'!$A28)</f>
        <v>0</v>
      </c>
      <c r="C28" s="39">
        <f>+COUNTIF(Proyección2,'HOJA DATOS'!$A28)</f>
        <v>0</v>
      </c>
      <c r="D28" s="39">
        <f>+COUNTIF(Proyección3,'HOJA DATOS'!$A28)</f>
        <v>0</v>
      </c>
      <c r="E28" s="39">
        <f>+COUNTIF(Proyección4,'HOJA DATOS'!$A28)</f>
        <v>0</v>
      </c>
      <c r="G28" s="38" t="s">
        <v>55</v>
      </c>
      <c r="H28" s="39">
        <f>+COUNTIF(Clima1,G28)</f>
        <v>0</v>
      </c>
      <c r="I28" s="39">
        <f>+COUNTIF(Clima2,G28)</f>
        <v>0</v>
      </c>
      <c r="J28" s="39">
        <f>+COUNTIF(Clima3,G28)</f>
        <v>0</v>
      </c>
      <c r="K28" s="39">
        <f>+COUNTIF(Clima4,G28)</f>
        <v>0</v>
      </c>
    </row>
    <row r="29" ht="15.75" customHeight="1">
      <c r="A29" s="38" t="s">
        <v>56</v>
      </c>
      <c r="B29" s="39">
        <f>+COUNTIF(Proyección1,'HOJA DATOS'!$A29)</f>
        <v>0</v>
      </c>
      <c r="C29" s="39">
        <f>+COUNTIF(Proyección2,'HOJA DATOS'!$A29)</f>
        <v>0</v>
      </c>
      <c r="D29" s="39">
        <f>+COUNTIF(Proyección3,'HOJA DATOS'!$A29)</f>
        <v>0</v>
      </c>
      <c r="E29" s="39">
        <f>+COUNTIF(Proyección4,'HOJA DATOS'!$A29)</f>
        <v>0</v>
      </c>
      <c r="G29" s="38" t="s">
        <v>56</v>
      </c>
      <c r="H29" s="39">
        <f>+COUNTIF(Clima1,G29)</f>
        <v>0</v>
      </c>
      <c r="I29" s="39">
        <f>+COUNTIF(Clima2,G29)</f>
        <v>0</v>
      </c>
      <c r="J29" s="39">
        <f>+COUNTIF(Clima3,G29)</f>
        <v>0</v>
      </c>
      <c r="K29" s="39">
        <f>+COUNTIF(Clima4,G29)</f>
        <v>0</v>
      </c>
    </row>
    <row r="30" ht="15.75" customHeight="1">
      <c r="B30" s="23" t="s">
        <v>22</v>
      </c>
      <c r="C30" s="23" t="s">
        <v>23</v>
      </c>
      <c r="D30" s="23" t="s">
        <v>24</v>
      </c>
      <c r="E30" s="23" t="s">
        <v>25</v>
      </c>
      <c r="H30" s="23" t="s">
        <v>26</v>
      </c>
      <c r="I30" s="23" t="s">
        <v>27</v>
      </c>
      <c r="J30" s="23" t="s">
        <v>28</v>
      </c>
      <c r="K30" s="23" t="s">
        <v>29</v>
      </c>
    </row>
    <row r="31" ht="15.75" customHeight="1">
      <c r="A31" s="38" t="s">
        <v>51</v>
      </c>
      <c r="B31" s="46" t="str">
        <f>+B26/B35</f>
        <v>#DIV/0!</v>
      </c>
      <c r="C31" s="46" t="str">
        <f t="shared" ref="C31:C34" si="12">+C26/$C$35</f>
        <v>#DIV/0!</v>
      </c>
      <c r="D31" s="46" t="str">
        <f t="shared" ref="D31:D34" si="13">+D26/$D$35</f>
        <v>#DIV/0!</v>
      </c>
      <c r="E31" s="46" t="str">
        <f t="shared" ref="E31:E34" si="14">+E26/$E$35</f>
        <v>#DIV/0!</v>
      </c>
      <c r="G31" s="38" t="s">
        <v>51</v>
      </c>
      <c r="H31" s="46" t="str">
        <f t="shared" ref="H31:H34" si="15">+H26/$H$35</f>
        <v>#DIV/0!</v>
      </c>
      <c r="I31" s="47" t="str">
        <f t="shared" ref="I31:I34" si="16">+I26/$I$35</f>
        <v>#DIV/0!</v>
      </c>
      <c r="J31" s="46" t="str">
        <f t="shared" ref="J31:J34" si="17">+J26/$J$35</f>
        <v>#DIV/0!</v>
      </c>
      <c r="K31" s="46" t="str">
        <f t="shared" ref="K31:K34" si="18">+K26/$K$35</f>
        <v>#DIV/0!</v>
      </c>
    </row>
    <row r="32" ht="15.75" customHeight="1">
      <c r="A32" s="38" t="s">
        <v>53</v>
      </c>
      <c r="B32" s="46" t="str">
        <f>+B27/B35</f>
        <v>#DIV/0!</v>
      </c>
      <c r="C32" s="46" t="str">
        <f t="shared" si="12"/>
        <v>#DIV/0!</v>
      </c>
      <c r="D32" s="46" t="str">
        <f t="shared" si="13"/>
        <v>#DIV/0!</v>
      </c>
      <c r="E32" s="46" t="str">
        <f t="shared" si="14"/>
        <v>#DIV/0!</v>
      </c>
      <c r="G32" s="38" t="s">
        <v>53</v>
      </c>
      <c r="H32" s="46" t="str">
        <f t="shared" si="15"/>
        <v>#DIV/0!</v>
      </c>
      <c r="I32" s="47" t="str">
        <f t="shared" si="16"/>
        <v>#DIV/0!</v>
      </c>
      <c r="J32" s="46" t="str">
        <f t="shared" si="17"/>
        <v>#DIV/0!</v>
      </c>
      <c r="K32" s="46" t="str">
        <f t="shared" si="18"/>
        <v>#DIV/0!</v>
      </c>
    </row>
    <row r="33" ht="15.75" customHeight="1">
      <c r="A33" s="38" t="s">
        <v>55</v>
      </c>
      <c r="B33" s="46" t="str">
        <f>+B28/B35</f>
        <v>#DIV/0!</v>
      </c>
      <c r="C33" s="46" t="str">
        <f t="shared" si="12"/>
        <v>#DIV/0!</v>
      </c>
      <c r="D33" s="46" t="str">
        <f t="shared" si="13"/>
        <v>#DIV/0!</v>
      </c>
      <c r="E33" s="46" t="str">
        <f t="shared" si="14"/>
        <v>#DIV/0!</v>
      </c>
      <c r="G33" s="38" t="s">
        <v>55</v>
      </c>
      <c r="H33" s="46" t="str">
        <f t="shared" si="15"/>
        <v>#DIV/0!</v>
      </c>
      <c r="I33" s="47" t="str">
        <f t="shared" si="16"/>
        <v>#DIV/0!</v>
      </c>
      <c r="J33" s="46" t="str">
        <f t="shared" si="17"/>
        <v>#DIV/0!</v>
      </c>
      <c r="K33" s="46" t="str">
        <f t="shared" si="18"/>
        <v>#DIV/0!</v>
      </c>
    </row>
    <row r="34" ht="15.75" customHeight="1">
      <c r="A34" s="38" t="s">
        <v>56</v>
      </c>
      <c r="B34" s="46" t="str">
        <f>+B29/B35</f>
        <v>#DIV/0!</v>
      </c>
      <c r="C34" s="46" t="str">
        <f t="shared" si="12"/>
        <v>#DIV/0!</v>
      </c>
      <c r="D34" s="46" t="str">
        <f t="shared" si="13"/>
        <v>#DIV/0!</v>
      </c>
      <c r="E34" s="46" t="str">
        <f t="shared" si="14"/>
        <v>#DIV/0!</v>
      </c>
      <c r="G34" s="38" t="s">
        <v>56</v>
      </c>
      <c r="H34" s="46" t="str">
        <f t="shared" si="15"/>
        <v>#DIV/0!</v>
      </c>
      <c r="I34" s="47" t="str">
        <f t="shared" si="16"/>
        <v>#DIV/0!</v>
      </c>
      <c r="J34" s="46" t="str">
        <f t="shared" si="17"/>
        <v>#DIV/0!</v>
      </c>
      <c r="K34" s="46" t="str">
        <f t="shared" si="18"/>
        <v>#DIV/0!</v>
      </c>
    </row>
    <row r="35" ht="15.75" customHeight="1">
      <c r="B35" s="48">
        <f t="shared" ref="B35:E35" si="19">+B27+B26+B28+B29</f>
        <v>0</v>
      </c>
      <c r="C35" s="48">
        <f t="shared" si="19"/>
        <v>0</v>
      </c>
      <c r="D35" s="48">
        <f t="shared" si="19"/>
        <v>0</v>
      </c>
      <c r="E35" s="48">
        <f t="shared" si="19"/>
        <v>0</v>
      </c>
      <c r="H35" s="48">
        <f t="shared" ref="H35:K35" si="20">+H26+H27+H28+H29</f>
        <v>0</v>
      </c>
      <c r="I35" s="48">
        <f t="shared" si="20"/>
        <v>0</v>
      </c>
      <c r="J35" s="48">
        <f t="shared" si="20"/>
        <v>0</v>
      </c>
      <c r="K35" s="48">
        <f t="shared" si="20"/>
        <v>0</v>
      </c>
    </row>
    <row r="36" ht="15.75" customHeight="1">
      <c r="I36" s="25"/>
    </row>
    <row r="37" ht="15.75" customHeight="1">
      <c r="I37" s="25"/>
    </row>
    <row r="38" ht="15.75" customHeight="1">
      <c r="I38" s="25"/>
    </row>
    <row r="39" ht="15.75" customHeight="1">
      <c r="I39" s="25"/>
    </row>
    <row r="40" ht="15.75" customHeight="1">
      <c r="I40" s="25"/>
    </row>
    <row r="41" ht="15.75" customHeight="1">
      <c r="I41" s="25"/>
    </row>
    <row r="42" ht="15.75" customHeight="1">
      <c r="I42" s="25"/>
    </row>
    <row r="43" ht="15.75" customHeight="1">
      <c r="I43" s="25"/>
    </row>
    <row r="44" ht="15.75" customHeight="1">
      <c r="I44" s="25"/>
    </row>
    <row r="45" ht="15.75" customHeight="1">
      <c r="I45" s="25"/>
    </row>
    <row r="46" ht="15.75" customHeight="1">
      <c r="I46" s="25"/>
    </row>
    <row r="47" ht="15.75" customHeight="1">
      <c r="I47" s="25"/>
    </row>
    <row r="48" ht="15.75" customHeight="1">
      <c r="I48" s="25"/>
    </row>
    <row r="49" ht="15.75" customHeight="1">
      <c r="I49" s="25"/>
    </row>
    <row r="50" ht="15.75" customHeight="1">
      <c r="I50" s="25"/>
    </row>
    <row r="51" ht="15.75" customHeight="1">
      <c r="I51" s="25"/>
    </row>
    <row r="52" ht="15.75" customHeight="1">
      <c r="I52" s="25"/>
    </row>
    <row r="53" ht="15.75" customHeight="1">
      <c r="I53" s="25"/>
    </row>
    <row r="54" ht="15.75" customHeight="1">
      <c r="I54" s="25"/>
    </row>
    <row r="55" ht="15.75" customHeight="1">
      <c r="I55" s="25"/>
    </row>
    <row r="56" ht="15.75" customHeight="1">
      <c r="I56" s="25"/>
    </row>
    <row r="57" ht="15.75" customHeight="1">
      <c r="I57" s="25"/>
    </row>
    <row r="58" ht="15.75" customHeight="1">
      <c r="I58" s="25"/>
    </row>
    <row r="59" ht="15.75" customHeight="1">
      <c r="I59" s="25"/>
    </row>
    <row r="60" ht="15.75" customHeight="1">
      <c r="I60" s="25"/>
    </row>
    <row r="61" ht="15.75" customHeight="1">
      <c r="I61" s="25"/>
    </row>
    <row r="62" ht="15.75" customHeight="1">
      <c r="I62" s="25"/>
    </row>
    <row r="63" ht="15.75" customHeight="1">
      <c r="I63" s="25"/>
    </row>
    <row r="64" ht="15.75" customHeight="1">
      <c r="I64" s="25"/>
    </row>
    <row r="65" ht="15.75" customHeight="1">
      <c r="I65" s="25"/>
    </row>
    <row r="66" ht="15.75" customHeight="1">
      <c r="I66" s="25"/>
    </row>
    <row r="67" ht="15.75" customHeight="1">
      <c r="I67" s="25"/>
    </row>
    <row r="68" ht="15.75" customHeight="1">
      <c r="I68" s="25"/>
    </row>
    <row r="69" ht="15.75" customHeight="1">
      <c r="I69" s="25"/>
    </row>
    <row r="70" ht="15.75" customHeight="1">
      <c r="I70" s="25"/>
    </row>
    <row r="71" ht="15.75" customHeight="1">
      <c r="I71" s="25"/>
    </row>
    <row r="72" ht="15.75" customHeight="1">
      <c r="I72" s="25"/>
    </row>
    <row r="73" ht="15.75" customHeight="1">
      <c r="I73" s="25"/>
    </row>
    <row r="74" ht="15.75" customHeight="1">
      <c r="I74" s="25"/>
    </row>
    <row r="75" ht="15.75" customHeight="1">
      <c r="I75" s="25"/>
    </row>
    <row r="76" ht="15.75" customHeight="1">
      <c r="I76" s="25"/>
    </row>
    <row r="77" ht="15.75" customHeight="1">
      <c r="I77" s="25"/>
    </row>
    <row r="78" ht="15.75" customHeight="1">
      <c r="I78" s="25"/>
    </row>
    <row r="79" ht="15.75" customHeight="1">
      <c r="I79" s="25"/>
    </row>
    <row r="80" ht="15.75" customHeight="1">
      <c r="I80" s="25"/>
    </row>
    <row r="81" ht="15.75" customHeight="1">
      <c r="I81" s="25"/>
    </row>
    <row r="82" ht="15.75" customHeight="1">
      <c r="I82" s="25"/>
    </row>
    <row r="83" ht="15.75" customHeight="1">
      <c r="I83" s="25"/>
    </row>
    <row r="84" ht="15.75" customHeight="1">
      <c r="I84" s="25"/>
    </row>
    <row r="85" ht="15.75" customHeight="1">
      <c r="I85" s="25"/>
    </row>
    <row r="86" ht="15.75" customHeight="1">
      <c r="I86" s="25"/>
    </row>
    <row r="87" ht="15.75" customHeight="1">
      <c r="I87" s="25"/>
    </row>
    <row r="88" ht="15.75" customHeight="1">
      <c r="I88" s="25"/>
    </row>
    <row r="89" ht="15.75" customHeight="1">
      <c r="I89" s="25"/>
    </row>
    <row r="90" ht="15.75" customHeight="1">
      <c r="I90" s="25"/>
    </row>
    <row r="91" ht="15.75" customHeight="1">
      <c r="I91" s="25"/>
    </row>
    <row r="92" ht="15.75" customHeight="1">
      <c r="I92" s="25"/>
    </row>
    <row r="93" ht="15.75" customHeight="1">
      <c r="I93" s="25"/>
    </row>
    <row r="94" ht="15.75" customHeight="1">
      <c r="I94" s="25"/>
    </row>
    <row r="95" ht="15.75" customHeight="1">
      <c r="I95" s="25"/>
    </row>
    <row r="96" ht="15.75" customHeight="1">
      <c r="I96" s="25"/>
    </row>
    <row r="97" ht="15.75" customHeight="1">
      <c r="I97" s="25"/>
    </row>
    <row r="98" ht="15.75" customHeight="1">
      <c r="I98" s="25"/>
    </row>
    <row r="99" ht="15.75" customHeight="1">
      <c r="I99" s="25"/>
    </row>
    <row r="100" ht="15.75" customHeight="1">
      <c r="I100" s="25"/>
    </row>
    <row r="101" ht="15.75" customHeight="1">
      <c r="I101" s="25"/>
    </row>
    <row r="102" ht="15.75" customHeight="1">
      <c r="I102" s="25"/>
    </row>
    <row r="103" ht="15.75" customHeight="1">
      <c r="I103" s="25"/>
    </row>
    <row r="104" ht="15.75" customHeight="1">
      <c r="I104" s="25"/>
    </row>
    <row r="105" ht="15.75" customHeight="1">
      <c r="I105" s="25"/>
    </row>
    <row r="106" ht="15.75" customHeight="1">
      <c r="I106" s="25"/>
    </row>
    <row r="107" ht="15.75" customHeight="1">
      <c r="I107" s="25"/>
    </row>
    <row r="108" ht="15.75" customHeight="1">
      <c r="I108" s="25"/>
    </row>
    <row r="109" ht="15.75" customHeight="1">
      <c r="I109" s="25"/>
    </row>
    <row r="110" ht="15.75" customHeight="1">
      <c r="I110" s="25"/>
    </row>
    <row r="111" ht="15.75" customHeight="1">
      <c r="I111" s="25"/>
    </row>
    <row r="112" ht="15.75" customHeight="1">
      <c r="I112" s="25"/>
    </row>
    <row r="113" ht="15.75" customHeight="1">
      <c r="I113" s="25"/>
    </row>
    <row r="114" ht="15.75" customHeight="1">
      <c r="I114" s="25"/>
    </row>
    <row r="115" ht="15.75" customHeight="1">
      <c r="I115" s="25"/>
    </row>
    <row r="116" ht="15.75" customHeight="1">
      <c r="I116" s="25"/>
    </row>
    <row r="117" ht="15.75" customHeight="1">
      <c r="I117" s="25"/>
    </row>
    <row r="118" ht="15.75" customHeight="1">
      <c r="I118" s="25"/>
    </row>
    <row r="119" ht="15.75" customHeight="1">
      <c r="I119" s="25"/>
    </row>
    <row r="120" ht="15.75" customHeight="1">
      <c r="I120" s="25"/>
    </row>
    <row r="121" ht="15.75" customHeight="1">
      <c r="I121" s="25"/>
    </row>
    <row r="122" ht="15.75" customHeight="1">
      <c r="I122" s="25"/>
    </row>
    <row r="123" ht="15.75" customHeight="1">
      <c r="I123" s="25"/>
    </row>
    <row r="124" ht="15.75" customHeight="1">
      <c r="I124" s="25"/>
    </row>
    <row r="125" ht="15.75" customHeight="1">
      <c r="I125" s="25"/>
    </row>
    <row r="126" ht="15.75" customHeight="1">
      <c r="I126" s="25"/>
    </row>
    <row r="127" ht="15.75" customHeight="1">
      <c r="I127" s="25"/>
    </row>
    <row r="128" ht="15.75" customHeight="1">
      <c r="I128" s="25"/>
    </row>
    <row r="129" ht="15.75" customHeight="1">
      <c r="I129" s="25"/>
    </row>
    <row r="130" ht="15.75" customHeight="1">
      <c r="I130" s="25"/>
    </row>
    <row r="131" ht="15.75" customHeight="1">
      <c r="I131" s="25"/>
    </row>
    <row r="132" ht="15.75" customHeight="1">
      <c r="I132" s="25"/>
    </row>
    <row r="133" ht="15.75" customHeight="1">
      <c r="I133" s="25"/>
    </row>
    <row r="134" ht="15.75" customHeight="1">
      <c r="I134" s="25"/>
    </row>
    <row r="135" ht="15.75" customHeight="1">
      <c r="I135" s="25"/>
    </row>
    <row r="136" ht="15.75" customHeight="1">
      <c r="I136" s="25"/>
    </row>
    <row r="137" ht="15.75" customHeight="1">
      <c r="I137" s="25"/>
    </row>
    <row r="138" ht="15.75" customHeight="1">
      <c r="I138" s="25"/>
    </row>
    <row r="139" ht="15.75" customHeight="1">
      <c r="I139" s="25"/>
    </row>
    <row r="140" ht="15.75" customHeight="1">
      <c r="I140" s="25"/>
    </row>
    <row r="141" ht="15.75" customHeight="1">
      <c r="I141" s="25"/>
    </row>
    <row r="142" ht="15.75" customHeight="1">
      <c r="I142" s="25"/>
    </row>
    <row r="143" ht="15.75" customHeight="1">
      <c r="I143" s="25"/>
    </row>
    <row r="144" ht="15.75" customHeight="1">
      <c r="I144" s="25"/>
    </row>
    <row r="145" ht="15.75" customHeight="1">
      <c r="I145" s="25"/>
    </row>
    <row r="146" ht="15.75" customHeight="1">
      <c r="I146" s="25"/>
    </row>
    <row r="147" ht="15.75" customHeight="1">
      <c r="I147" s="25"/>
    </row>
    <row r="148" ht="15.75" customHeight="1">
      <c r="I148" s="25"/>
    </row>
    <row r="149" ht="15.75" customHeight="1">
      <c r="I149" s="25"/>
    </row>
    <row r="150" ht="15.75" customHeight="1">
      <c r="I150" s="25"/>
    </row>
    <row r="151" ht="15.75" customHeight="1">
      <c r="I151" s="25"/>
    </row>
    <row r="152" ht="15.75" customHeight="1">
      <c r="I152" s="25"/>
    </row>
    <row r="153" ht="15.75" customHeight="1">
      <c r="I153" s="25"/>
    </row>
    <row r="154" ht="15.75" customHeight="1">
      <c r="I154" s="25"/>
    </row>
    <row r="155" ht="15.75" customHeight="1">
      <c r="I155" s="25"/>
    </row>
    <row r="156" ht="15.75" customHeight="1">
      <c r="I156" s="25"/>
    </row>
    <row r="157" ht="15.75" customHeight="1">
      <c r="I157" s="25"/>
    </row>
    <row r="158" ht="15.75" customHeight="1">
      <c r="I158" s="25"/>
    </row>
    <row r="159" ht="15.75" customHeight="1">
      <c r="I159" s="25"/>
    </row>
    <row r="160" ht="15.75" customHeight="1">
      <c r="I160" s="25"/>
    </row>
    <row r="161" ht="15.75" customHeight="1">
      <c r="I161" s="25"/>
    </row>
    <row r="162" ht="15.75" customHeight="1">
      <c r="I162" s="25"/>
    </row>
    <row r="163" ht="15.75" customHeight="1">
      <c r="I163" s="25"/>
    </row>
    <row r="164" ht="15.75" customHeight="1">
      <c r="I164" s="25"/>
    </row>
    <row r="165" ht="15.75" customHeight="1">
      <c r="I165" s="25"/>
    </row>
    <row r="166" ht="15.75" customHeight="1">
      <c r="I166" s="25"/>
    </row>
    <row r="167" ht="15.75" customHeight="1">
      <c r="I167" s="25"/>
    </row>
    <row r="168" ht="15.75" customHeight="1">
      <c r="I168" s="25"/>
    </row>
    <row r="169" ht="15.75" customHeight="1">
      <c r="I169" s="25"/>
    </row>
    <row r="170" ht="15.75" customHeight="1">
      <c r="I170" s="25"/>
    </row>
    <row r="171" ht="15.75" customHeight="1">
      <c r="I171" s="25"/>
    </row>
    <row r="172" ht="15.75" customHeight="1">
      <c r="I172" s="25"/>
    </row>
    <row r="173" ht="15.75" customHeight="1">
      <c r="I173" s="25"/>
    </row>
    <row r="174" ht="15.75" customHeight="1">
      <c r="I174" s="25"/>
    </row>
    <row r="175" ht="15.75" customHeight="1">
      <c r="I175" s="25"/>
    </row>
    <row r="176" ht="15.75" customHeight="1">
      <c r="I176" s="25"/>
    </row>
    <row r="177" ht="15.75" customHeight="1">
      <c r="I177" s="25"/>
    </row>
    <row r="178" ht="15.75" customHeight="1">
      <c r="I178" s="25"/>
    </row>
    <row r="179" ht="15.75" customHeight="1">
      <c r="I179" s="25"/>
    </row>
    <row r="180" ht="15.75" customHeight="1">
      <c r="I180" s="25"/>
    </row>
    <row r="181" ht="15.75" customHeight="1">
      <c r="I181" s="25"/>
    </row>
    <row r="182" ht="15.75" customHeight="1">
      <c r="I182" s="25"/>
    </row>
    <row r="183" ht="15.75" customHeight="1">
      <c r="I183" s="25"/>
    </row>
    <row r="184" ht="15.75" customHeight="1">
      <c r="I184" s="25"/>
    </row>
    <row r="185" ht="15.75" customHeight="1">
      <c r="I185" s="25"/>
    </row>
    <row r="186" ht="15.75" customHeight="1">
      <c r="I186" s="25"/>
    </row>
    <row r="187" ht="15.75" customHeight="1">
      <c r="I187" s="25"/>
    </row>
    <row r="188" ht="15.75" customHeight="1">
      <c r="I188" s="25"/>
    </row>
    <row r="189" ht="15.75" customHeight="1">
      <c r="I189" s="25"/>
    </row>
    <row r="190" ht="15.75" customHeight="1">
      <c r="I190" s="25"/>
    </row>
    <row r="191" ht="15.75" customHeight="1">
      <c r="I191" s="25"/>
    </row>
    <row r="192" ht="15.75" customHeight="1">
      <c r="I192" s="25"/>
    </row>
    <row r="193" ht="15.75" customHeight="1">
      <c r="I193" s="25"/>
    </row>
    <row r="194" ht="15.75" customHeight="1">
      <c r="I194" s="25"/>
    </row>
    <row r="195" ht="15.75" customHeight="1">
      <c r="I195" s="25"/>
    </row>
    <row r="196" ht="15.75" customHeight="1">
      <c r="I196" s="25"/>
    </row>
    <row r="197" ht="15.75" customHeight="1">
      <c r="I197" s="25"/>
    </row>
    <row r="198" ht="15.75" customHeight="1">
      <c r="I198" s="25"/>
    </row>
    <row r="199" ht="15.75" customHeight="1">
      <c r="I199" s="25"/>
    </row>
    <row r="200" ht="15.75" customHeight="1">
      <c r="I200" s="25"/>
    </row>
    <row r="201" ht="15.75" customHeight="1">
      <c r="I201" s="25"/>
    </row>
    <row r="202" ht="15.75" customHeight="1">
      <c r="I202" s="25"/>
    </row>
    <row r="203" ht="15.75" customHeight="1">
      <c r="I203" s="25"/>
    </row>
    <row r="204" ht="15.75" customHeight="1">
      <c r="I204" s="25"/>
    </row>
    <row r="205" ht="15.75" customHeight="1">
      <c r="I205" s="25"/>
    </row>
    <row r="206" ht="15.75" customHeight="1">
      <c r="I206" s="25"/>
    </row>
    <row r="207" ht="15.75" customHeight="1">
      <c r="I207" s="25"/>
    </row>
    <row r="208" ht="15.75" customHeight="1">
      <c r="I208" s="25"/>
    </row>
    <row r="209" ht="15.75" customHeight="1">
      <c r="I209" s="25"/>
    </row>
    <row r="210" ht="15.75" customHeight="1">
      <c r="I210" s="25"/>
    </row>
    <row r="211" ht="15.75" customHeight="1">
      <c r="I211" s="25"/>
    </row>
    <row r="212" ht="15.75" customHeight="1">
      <c r="I212" s="25"/>
    </row>
    <row r="213" ht="15.75" customHeight="1">
      <c r="I213" s="25"/>
    </row>
    <row r="214" ht="15.75" customHeight="1">
      <c r="I214" s="25"/>
    </row>
    <row r="215" ht="15.75" customHeight="1">
      <c r="I215" s="25"/>
    </row>
    <row r="216" ht="15.75" customHeight="1">
      <c r="I216" s="25"/>
    </row>
    <row r="217" ht="15.75" customHeight="1">
      <c r="I217" s="25"/>
    </row>
    <row r="218" ht="15.75" customHeight="1">
      <c r="I218" s="25"/>
    </row>
    <row r="219" ht="15.75" customHeight="1">
      <c r="I219" s="25"/>
    </row>
    <row r="220" ht="15.75" customHeight="1">
      <c r="I220" s="25"/>
    </row>
    <row r="221" ht="15.75" customHeight="1">
      <c r="I221" s="25"/>
    </row>
    <row r="222" ht="15.75" customHeight="1">
      <c r="I222" s="25"/>
    </row>
    <row r="223" ht="15.75" customHeight="1">
      <c r="I223" s="25"/>
    </row>
    <row r="224" ht="15.75" customHeight="1">
      <c r="I224" s="25"/>
    </row>
    <row r="225" ht="15.75" customHeight="1">
      <c r="I225" s="25"/>
    </row>
    <row r="226" ht="15.75" customHeight="1">
      <c r="I226" s="25"/>
    </row>
    <row r="227" ht="15.75" customHeight="1">
      <c r="I227" s="25"/>
    </row>
    <row r="228" ht="15.75" customHeight="1">
      <c r="I228" s="25"/>
    </row>
    <row r="229" ht="15.75" customHeight="1">
      <c r="I229" s="25"/>
    </row>
    <row r="230" ht="15.75" customHeight="1">
      <c r="I230" s="25"/>
    </row>
    <row r="231" ht="15.75" customHeight="1">
      <c r="I231" s="25"/>
    </row>
    <row r="232" ht="15.75" customHeight="1">
      <c r="I232" s="25"/>
    </row>
    <row r="233" ht="15.75" customHeight="1">
      <c r="I233" s="25"/>
    </row>
    <row r="234" ht="15.75" customHeight="1">
      <c r="I234" s="25"/>
    </row>
    <row r="235" ht="15.75" customHeight="1">
      <c r="I235" s="25"/>
    </row>
    <row r="236" ht="15.75" customHeight="1">
      <c r="I236" s="25"/>
    </row>
    <row r="237" ht="15.75" customHeight="1">
      <c r="I237" s="25"/>
    </row>
    <row r="238" ht="15.75" customHeight="1">
      <c r="I238" s="25"/>
    </row>
    <row r="239" ht="15.75" customHeight="1">
      <c r="I239" s="25"/>
    </row>
    <row r="240" ht="15.75" customHeight="1">
      <c r="I240" s="25"/>
    </row>
    <row r="241" ht="15.75" customHeight="1">
      <c r="I241" s="25"/>
    </row>
    <row r="242" ht="15.75" customHeight="1">
      <c r="I242" s="25"/>
    </row>
    <row r="243" ht="15.75" customHeight="1">
      <c r="I243" s="25"/>
    </row>
    <row r="244" ht="15.75" customHeight="1">
      <c r="I244" s="25"/>
    </row>
    <row r="245" ht="15.75" customHeight="1">
      <c r="I245" s="25"/>
    </row>
    <row r="246" ht="15.75" customHeight="1">
      <c r="I246" s="25"/>
    </row>
    <row r="247" ht="15.75" customHeight="1">
      <c r="I247" s="25"/>
    </row>
    <row r="248" ht="15.75" customHeight="1">
      <c r="I248" s="25"/>
    </row>
    <row r="249" ht="15.75" customHeight="1">
      <c r="I249" s="25"/>
    </row>
    <row r="250" ht="15.75" customHeight="1">
      <c r="I250" s="25"/>
    </row>
    <row r="251" ht="15.75" customHeight="1">
      <c r="I251" s="25"/>
    </row>
    <row r="252" ht="15.75" customHeight="1">
      <c r="I252" s="25"/>
    </row>
    <row r="253" ht="15.75" customHeight="1">
      <c r="I253" s="25"/>
    </row>
    <row r="254" ht="15.75" customHeight="1">
      <c r="I254" s="25"/>
    </row>
    <row r="255" ht="15.75" customHeight="1">
      <c r="I255" s="25"/>
    </row>
    <row r="256" ht="15.75" customHeight="1">
      <c r="I256" s="25"/>
    </row>
    <row r="257" ht="15.75" customHeight="1">
      <c r="I257" s="25"/>
    </row>
    <row r="258" ht="15.75" customHeight="1">
      <c r="I258" s="25"/>
    </row>
    <row r="259" ht="15.75" customHeight="1">
      <c r="I259" s="25"/>
    </row>
    <row r="260" ht="15.75" customHeight="1">
      <c r="I260" s="25"/>
    </row>
    <row r="261" ht="15.75" customHeight="1">
      <c r="I261" s="25"/>
    </row>
    <row r="262" ht="15.75" customHeight="1">
      <c r="I262" s="25"/>
    </row>
    <row r="263" ht="15.75" customHeight="1">
      <c r="I263" s="25"/>
    </row>
    <row r="264" ht="15.75" customHeight="1">
      <c r="I264" s="25"/>
    </row>
    <row r="265" ht="15.75" customHeight="1">
      <c r="I265" s="25"/>
    </row>
    <row r="266" ht="15.75" customHeight="1">
      <c r="I266" s="25"/>
    </row>
    <row r="267" ht="15.75" customHeight="1">
      <c r="I267" s="25"/>
    </row>
    <row r="268" ht="15.75" customHeight="1">
      <c r="I268" s="25"/>
    </row>
    <row r="269" ht="15.75" customHeight="1">
      <c r="I269" s="25"/>
    </row>
    <row r="270" ht="15.75" customHeight="1">
      <c r="I270" s="25"/>
    </row>
    <row r="271" ht="15.75" customHeight="1">
      <c r="I271" s="25"/>
    </row>
    <row r="272" ht="15.75" customHeight="1">
      <c r="I272" s="25"/>
    </row>
    <row r="273" ht="15.75" customHeight="1">
      <c r="I273" s="25"/>
    </row>
    <row r="274" ht="15.75" customHeight="1">
      <c r="I274" s="25"/>
    </row>
    <row r="275" ht="15.75" customHeight="1">
      <c r="I275" s="25"/>
    </row>
    <row r="276" ht="15.75" customHeight="1">
      <c r="I276" s="25"/>
    </row>
    <row r="277" ht="15.75" customHeight="1">
      <c r="I277" s="25"/>
    </row>
    <row r="278" ht="15.75" customHeight="1">
      <c r="I278" s="25"/>
    </row>
    <row r="279" ht="15.75" customHeight="1">
      <c r="I279" s="25"/>
    </row>
    <row r="280" ht="15.75" customHeight="1">
      <c r="I280" s="25"/>
    </row>
    <row r="281" ht="15.75" customHeight="1">
      <c r="I281" s="25"/>
    </row>
    <row r="282" ht="15.75" customHeight="1">
      <c r="I282" s="25"/>
    </row>
    <row r="283" ht="15.75" customHeight="1">
      <c r="I283" s="25"/>
    </row>
    <row r="284" ht="15.75" customHeight="1">
      <c r="I284" s="25"/>
    </row>
    <row r="285" ht="15.75" customHeight="1">
      <c r="I285" s="25"/>
    </row>
    <row r="286" ht="15.75" customHeight="1">
      <c r="I286" s="25"/>
    </row>
    <row r="287" ht="15.75" customHeight="1">
      <c r="I287" s="25"/>
    </row>
    <row r="288" ht="15.75" customHeight="1">
      <c r="I288" s="25"/>
    </row>
    <row r="289" ht="15.75" customHeight="1">
      <c r="I289" s="25"/>
    </row>
    <row r="290" ht="15.75" customHeight="1">
      <c r="I290" s="25"/>
    </row>
    <row r="291" ht="15.75" customHeight="1">
      <c r="I291" s="25"/>
    </row>
    <row r="292" ht="15.75" customHeight="1">
      <c r="I292" s="25"/>
    </row>
    <row r="293" ht="15.75" customHeight="1">
      <c r="I293" s="25"/>
    </row>
    <row r="294" ht="15.75" customHeight="1">
      <c r="I294" s="25"/>
    </row>
    <row r="295" ht="15.75" customHeight="1">
      <c r="I295" s="25"/>
    </row>
    <row r="296" ht="15.75" customHeight="1">
      <c r="I296" s="25"/>
    </row>
    <row r="297" ht="15.75" customHeight="1">
      <c r="I297" s="25"/>
    </row>
    <row r="298" ht="15.75" customHeight="1">
      <c r="I298" s="25"/>
    </row>
    <row r="299" ht="15.75" customHeight="1">
      <c r="I299" s="25"/>
    </row>
    <row r="300" ht="15.75" customHeight="1">
      <c r="I300" s="25"/>
    </row>
    <row r="301" ht="15.75" customHeight="1">
      <c r="I301" s="25"/>
    </row>
    <row r="302" ht="15.75" customHeight="1">
      <c r="I302" s="25"/>
    </row>
    <row r="303" ht="15.75" customHeight="1">
      <c r="I303" s="25"/>
    </row>
    <row r="304" ht="15.75" customHeight="1">
      <c r="I304" s="25"/>
    </row>
    <row r="305" ht="15.75" customHeight="1">
      <c r="I305" s="25"/>
    </row>
    <row r="306" ht="15.75" customHeight="1">
      <c r="I306" s="25"/>
    </row>
    <row r="307" ht="15.75" customHeight="1">
      <c r="I307" s="25"/>
    </row>
    <row r="308" ht="15.75" customHeight="1">
      <c r="I308" s="25"/>
    </row>
    <row r="309" ht="15.75" customHeight="1">
      <c r="I309" s="25"/>
    </row>
    <row r="310" ht="15.75" customHeight="1">
      <c r="I310" s="25"/>
    </row>
    <row r="311" ht="15.75" customHeight="1">
      <c r="I311" s="25"/>
    </row>
    <row r="312" ht="15.75" customHeight="1">
      <c r="I312" s="25"/>
    </row>
    <row r="313" ht="15.75" customHeight="1">
      <c r="I313" s="25"/>
    </row>
    <row r="314" ht="15.75" customHeight="1">
      <c r="I314" s="25"/>
    </row>
    <row r="315" ht="15.75" customHeight="1">
      <c r="I315" s="25"/>
    </row>
    <row r="316" ht="15.75" customHeight="1">
      <c r="I316" s="25"/>
    </row>
    <row r="317" ht="15.75" customHeight="1">
      <c r="I317" s="25"/>
    </row>
    <row r="318" ht="15.75" customHeight="1">
      <c r="I318" s="25"/>
    </row>
    <row r="319" ht="15.75" customHeight="1">
      <c r="I319" s="25"/>
    </row>
    <row r="320" ht="15.75" customHeight="1">
      <c r="I320" s="25"/>
    </row>
    <row r="321" ht="15.75" customHeight="1">
      <c r="I321" s="25"/>
    </row>
    <row r="322" ht="15.75" customHeight="1">
      <c r="I322" s="25"/>
    </row>
    <row r="323" ht="15.75" customHeight="1">
      <c r="I323" s="25"/>
    </row>
    <row r="324" ht="15.75" customHeight="1">
      <c r="I324" s="25"/>
    </row>
    <row r="325" ht="15.75" customHeight="1">
      <c r="I325" s="25"/>
    </row>
    <row r="326" ht="15.75" customHeight="1">
      <c r="I326" s="25"/>
    </row>
    <row r="327" ht="15.75" customHeight="1">
      <c r="I327" s="25"/>
    </row>
    <row r="328" ht="15.75" customHeight="1">
      <c r="I328" s="25"/>
    </row>
    <row r="329" ht="15.75" customHeight="1">
      <c r="I329" s="25"/>
    </row>
    <row r="330" ht="15.75" customHeight="1">
      <c r="I330" s="25"/>
    </row>
    <row r="331" ht="15.75" customHeight="1">
      <c r="I331" s="25"/>
    </row>
    <row r="332" ht="15.75" customHeight="1">
      <c r="I332" s="25"/>
    </row>
    <row r="333" ht="15.75" customHeight="1">
      <c r="I333" s="25"/>
    </row>
    <row r="334" ht="15.75" customHeight="1">
      <c r="I334" s="25"/>
    </row>
    <row r="335" ht="15.75" customHeight="1">
      <c r="I335" s="25"/>
    </row>
    <row r="336" ht="15.75" customHeight="1">
      <c r="I336" s="25"/>
    </row>
    <row r="337" ht="15.75" customHeight="1">
      <c r="I337" s="25"/>
    </row>
    <row r="338" ht="15.75" customHeight="1">
      <c r="I338" s="25"/>
    </row>
    <row r="339" ht="15.75" customHeight="1">
      <c r="I339" s="25"/>
    </row>
    <row r="340" ht="15.75" customHeight="1">
      <c r="I340" s="25"/>
    </row>
    <row r="341" ht="15.75" customHeight="1">
      <c r="I341" s="25"/>
    </row>
    <row r="342" ht="15.75" customHeight="1">
      <c r="I342" s="25"/>
    </row>
    <row r="343" ht="15.75" customHeight="1">
      <c r="I343" s="25"/>
    </row>
    <row r="344" ht="15.75" customHeight="1">
      <c r="I344" s="25"/>
    </row>
    <row r="345" ht="15.75" customHeight="1">
      <c r="I345" s="25"/>
    </row>
    <row r="346" ht="15.75" customHeight="1">
      <c r="I346" s="25"/>
    </row>
    <row r="347" ht="15.75" customHeight="1">
      <c r="I347" s="25"/>
    </row>
    <row r="348" ht="15.75" customHeight="1">
      <c r="I348" s="25"/>
    </row>
    <row r="349" ht="15.75" customHeight="1">
      <c r="I349" s="25"/>
    </row>
    <row r="350" ht="15.75" customHeight="1">
      <c r="I350" s="25"/>
    </row>
    <row r="351" ht="15.75" customHeight="1">
      <c r="I351" s="25"/>
    </row>
    <row r="352" ht="15.75" customHeight="1">
      <c r="I352" s="25"/>
    </row>
    <row r="353" ht="15.75" customHeight="1">
      <c r="I353" s="25"/>
    </row>
    <row r="354" ht="15.75" customHeight="1">
      <c r="I354" s="25"/>
    </row>
    <row r="355" ht="15.75" customHeight="1">
      <c r="I355" s="25"/>
    </row>
    <row r="356" ht="15.75" customHeight="1">
      <c r="I356" s="25"/>
    </row>
    <row r="357" ht="15.75" customHeight="1">
      <c r="I357" s="25"/>
    </row>
    <row r="358" ht="15.75" customHeight="1">
      <c r="I358" s="25"/>
    </row>
    <row r="359" ht="15.75" customHeight="1">
      <c r="I359" s="25"/>
    </row>
    <row r="360" ht="15.75" customHeight="1">
      <c r="I360" s="25"/>
    </row>
    <row r="361" ht="15.75" customHeight="1">
      <c r="I361" s="25"/>
    </row>
    <row r="362" ht="15.75" customHeight="1">
      <c r="I362" s="25"/>
    </row>
    <row r="363" ht="15.75" customHeight="1">
      <c r="I363" s="25"/>
    </row>
    <row r="364" ht="15.75" customHeight="1">
      <c r="I364" s="25"/>
    </row>
    <row r="365" ht="15.75" customHeight="1">
      <c r="I365" s="25"/>
    </row>
    <row r="366" ht="15.75" customHeight="1">
      <c r="I366" s="25"/>
    </row>
    <row r="367" ht="15.75" customHeight="1">
      <c r="I367" s="25"/>
    </row>
    <row r="368" ht="15.75" customHeight="1">
      <c r="I368" s="25"/>
    </row>
    <row r="369" ht="15.75" customHeight="1">
      <c r="I369" s="25"/>
    </row>
    <row r="370" ht="15.75" customHeight="1">
      <c r="I370" s="25"/>
    </row>
    <row r="371" ht="15.75" customHeight="1">
      <c r="I371" s="25"/>
    </row>
    <row r="372" ht="15.75" customHeight="1">
      <c r="I372" s="25"/>
    </row>
    <row r="373" ht="15.75" customHeight="1">
      <c r="I373" s="25"/>
    </row>
    <row r="374" ht="15.75" customHeight="1">
      <c r="I374" s="25"/>
    </row>
    <row r="375" ht="15.75" customHeight="1">
      <c r="I375" s="25"/>
    </row>
    <row r="376" ht="15.75" customHeight="1">
      <c r="I376" s="25"/>
    </row>
    <row r="377" ht="15.75" customHeight="1">
      <c r="I377" s="25"/>
    </row>
    <row r="378" ht="15.75" customHeight="1">
      <c r="I378" s="25"/>
    </row>
    <row r="379" ht="15.75" customHeight="1">
      <c r="I379" s="25"/>
    </row>
    <row r="380" ht="15.75" customHeight="1">
      <c r="I380" s="25"/>
    </row>
    <row r="381" ht="15.75" customHeight="1">
      <c r="I381" s="25"/>
    </row>
    <row r="382" ht="15.75" customHeight="1">
      <c r="I382" s="25"/>
    </row>
    <row r="383" ht="15.75" customHeight="1">
      <c r="I383" s="25"/>
    </row>
    <row r="384" ht="15.75" customHeight="1">
      <c r="I384" s="25"/>
    </row>
    <row r="385" ht="15.75" customHeight="1">
      <c r="I385" s="25"/>
    </row>
    <row r="386" ht="15.75" customHeight="1">
      <c r="I386" s="25"/>
    </row>
    <row r="387" ht="15.75" customHeight="1">
      <c r="I387" s="25"/>
    </row>
    <row r="388" ht="15.75" customHeight="1">
      <c r="I388" s="25"/>
    </row>
    <row r="389" ht="15.75" customHeight="1">
      <c r="I389" s="25"/>
    </row>
    <row r="390" ht="15.75" customHeight="1">
      <c r="I390" s="25"/>
    </row>
    <row r="391" ht="15.75" customHeight="1">
      <c r="I391" s="25"/>
    </row>
    <row r="392" ht="15.75" customHeight="1">
      <c r="I392" s="25"/>
    </row>
    <row r="393" ht="15.75" customHeight="1">
      <c r="I393" s="25"/>
    </row>
    <row r="394" ht="15.75" customHeight="1">
      <c r="I394" s="25"/>
    </row>
    <row r="395" ht="15.75" customHeight="1">
      <c r="I395" s="25"/>
    </row>
    <row r="396" ht="15.75" customHeight="1">
      <c r="I396" s="25"/>
    </row>
    <row r="397" ht="15.75" customHeight="1">
      <c r="I397" s="25"/>
    </row>
    <row r="398" ht="15.75" customHeight="1">
      <c r="I398" s="25"/>
    </row>
    <row r="399" ht="15.75" customHeight="1">
      <c r="I399" s="25"/>
    </row>
    <row r="400" ht="15.75" customHeight="1">
      <c r="I400" s="25"/>
    </row>
    <row r="401" ht="15.75" customHeight="1">
      <c r="I401" s="25"/>
    </row>
    <row r="402" ht="15.75" customHeight="1">
      <c r="I402" s="25"/>
    </row>
    <row r="403" ht="15.75" customHeight="1">
      <c r="I403" s="25"/>
    </row>
    <row r="404" ht="15.75" customHeight="1">
      <c r="I404" s="25"/>
    </row>
    <row r="405" ht="15.75" customHeight="1">
      <c r="I405" s="25"/>
    </row>
    <row r="406" ht="15.75" customHeight="1">
      <c r="I406" s="25"/>
    </row>
    <row r="407" ht="15.75" customHeight="1">
      <c r="I407" s="25"/>
    </row>
    <row r="408" ht="15.75" customHeight="1">
      <c r="I408" s="25"/>
    </row>
    <row r="409" ht="15.75" customHeight="1">
      <c r="I409" s="25"/>
    </row>
    <row r="410" ht="15.75" customHeight="1">
      <c r="I410" s="25"/>
    </row>
    <row r="411" ht="15.75" customHeight="1">
      <c r="I411" s="25"/>
    </row>
    <row r="412" ht="15.75" customHeight="1">
      <c r="I412" s="25"/>
    </row>
    <row r="413" ht="15.75" customHeight="1">
      <c r="I413" s="25"/>
    </row>
    <row r="414" ht="15.75" customHeight="1">
      <c r="I414" s="25"/>
    </row>
    <row r="415" ht="15.75" customHeight="1">
      <c r="I415" s="25"/>
    </row>
    <row r="416" ht="15.75" customHeight="1">
      <c r="I416" s="25"/>
    </row>
    <row r="417" ht="15.75" customHeight="1">
      <c r="I417" s="25"/>
    </row>
    <row r="418" ht="15.75" customHeight="1">
      <c r="I418" s="25"/>
    </row>
    <row r="419" ht="15.75" customHeight="1">
      <c r="I419" s="25"/>
    </row>
    <row r="420" ht="15.75" customHeight="1">
      <c r="I420" s="25"/>
    </row>
    <row r="421" ht="15.75" customHeight="1">
      <c r="I421" s="25"/>
    </row>
    <row r="422" ht="15.75" customHeight="1">
      <c r="I422" s="25"/>
    </row>
    <row r="423" ht="15.75" customHeight="1">
      <c r="I423" s="25"/>
    </row>
    <row r="424" ht="15.75" customHeight="1">
      <c r="I424" s="25"/>
    </row>
    <row r="425" ht="15.75" customHeight="1">
      <c r="I425" s="25"/>
    </row>
    <row r="426" ht="15.75" customHeight="1">
      <c r="I426" s="25"/>
    </row>
    <row r="427" ht="15.75" customHeight="1">
      <c r="I427" s="25"/>
    </row>
    <row r="428" ht="15.75" customHeight="1">
      <c r="I428" s="25"/>
    </row>
    <row r="429" ht="15.75" customHeight="1">
      <c r="I429" s="25"/>
    </row>
    <row r="430" ht="15.75" customHeight="1">
      <c r="I430" s="25"/>
    </row>
    <row r="431" ht="15.75" customHeight="1">
      <c r="I431" s="25"/>
    </row>
    <row r="432" ht="15.75" customHeight="1">
      <c r="I432" s="25"/>
    </row>
    <row r="433" ht="15.75" customHeight="1">
      <c r="I433" s="25"/>
    </row>
    <row r="434" ht="15.75" customHeight="1">
      <c r="I434" s="25"/>
    </row>
    <row r="435" ht="15.75" customHeight="1">
      <c r="I435" s="25"/>
    </row>
    <row r="436" ht="15.75" customHeight="1">
      <c r="I436" s="25"/>
    </row>
    <row r="437" ht="15.75" customHeight="1">
      <c r="I437" s="25"/>
    </row>
    <row r="438" ht="15.75" customHeight="1">
      <c r="I438" s="25"/>
    </row>
    <row r="439" ht="15.75" customHeight="1">
      <c r="I439" s="25"/>
    </row>
    <row r="440" ht="15.75" customHeight="1">
      <c r="I440" s="25"/>
    </row>
    <row r="441" ht="15.75" customHeight="1">
      <c r="I441" s="25"/>
    </row>
    <row r="442" ht="15.75" customHeight="1">
      <c r="I442" s="25"/>
    </row>
    <row r="443" ht="15.75" customHeight="1">
      <c r="I443" s="25"/>
    </row>
    <row r="444" ht="15.75" customHeight="1">
      <c r="I444" s="25"/>
    </row>
    <row r="445" ht="15.75" customHeight="1">
      <c r="I445" s="25"/>
    </row>
    <row r="446" ht="15.75" customHeight="1">
      <c r="I446" s="25"/>
    </row>
    <row r="447" ht="15.75" customHeight="1">
      <c r="I447" s="25"/>
    </row>
    <row r="448" ht="15.75" customHeight="1">
      <c r="I448" s="25"/>
    </row>
    <row r="449" ht="15.75" customHeight="1">
      <c r="I449" s="25"/>
    </row>
    <row r="450" ht="15.75" customHeight="1">
      <c r="I450" s="25"/>
    </row>
    <row r="451" ht="15.75" customHeight="1">
      <c r="I451" s="25"/>
    </row>
    <row r="452" ht="15.75" customHeight="1">
      <c r="I452" s="25"/>
    </row>
    <row r="453" ht="15.75" customHeight="1">
      <c r="I453" s="25"/>
    </row>
    <row r="454" ht="15.75" customHeight="1">
      <c r="I454" s="25"/>
    </row>
    <row r="455" ht="15.75" customHeight="1">
      <c r="I455" s="25"/>
    </row>
    <row r="456" ht="15.75" customHeight="1">
      <c r="I456" s="25"/>
    </row>
    <row r="457" ht="15.75" customHeight="1">
      <c r="I457" s="25"/>
    </row>
    <row r="458" ht="15.75" customHeight="1">
      <c r="I458" s="25"/>
    </row>
    <row r="459" ht="15.75" customHeight="1">
      <c r="I459" s="25"/>
    </row>
    <row r="460" ht="15.75" customHeight="1">
      <c r="I460" s="25"/>
    </row>
    <row r="461" ht="15.75" customHeight="1">
      <c r="I461" s="25"/>
    </row>
    <row r="462" ht="15.75" customHeight="1">
      <c r="I462" s="25"/>
    </row>
    <row r="463" ht="15.75" customHeight="1">
      <c r="I463" s="25"/>
    </row>
    <row r="464" ht="15.75" customHeight="1">
      <c r="I464" s="25"/>
    </row>
    <row r="465" ht="15.75" customHeight="1">
      <c r="I465" s="25"/>
    </row>
    <row r="466" ht="15.75" customHeight="1">
      <c r="I466" s="25"/>
    </row>
    <row r="467" ht="15.75" customHeight="1">
      <c r="I467" s="25"/>
    </row>
    <row r="468" ht="15.75" customHeight="1">
      <c r="I468" s="25"/>
    </row>
    <row r="469" ht="15.75" customHeight="1">
      <c r="I469" s="25"/>
    </row>
    <row r="470" ht="15.75" customHeight="1">
      <c r="I470" s="25"/>
    </row>
    <row r="471" ht="15.75" customHeight="1">
      <c r="I471" s="25"/>
    </row>
    <row r="472" ht="15.75" customHeight="1">
      <c r="I472" s="25"/>
    </row>
    <row r="473" ht="15.75" customHeight="1">
      <c r="I473" s="25"/>
    </row>
    <row r="474" ht="15.75" customHeight="1">
      <c r="I474" s="25"/>
    </row>
    <row r="475" ht="15.75" customHeight="1">
      <c r="I475" s="25"/>
    </row>
    <row r="476" ht="15.75" customHeight="1">
      <c r="I476" s="25"/>
    </row>
    <row r="477" ht="15.75" customHeight="1">
      <c r="I477" s="25"/>
    </row>
    <row r="478" ht="15.75" customHeight="1">
      <c r="I478" s="25"/>
    </row>
    <row r="479" ht="15.75" customHeight="1">
      <c r="I479" s="25"/>
    </row>
    <row r="480" ht="15.75" customHeight="1">
      <c r="I480" s="25"/>
    </row>
    <row r="481" ht="15.75" customHeight="1">
      <c r="I481" s="25"/>
    </row>
    <row r="482" ht="15.75" customHeight="1">
      <c r="I482" s="25"/>
    </row>
    <row r="483" ht="15.75" customHeight="1">
      <c r="I483" s="25"/>
    </row>
    <row r="484" ht="15.75" customHeight="1">
      <c r="I484" s="25"/>
    </row>
    <row r="485" ht="15.75" customHeight="1">
      <c r="I485" s="25"/>
    </row>
    <row r="486" ht="15.75" customHeight="1">
      <c r="I486" s="25"/>
    </row>
    <row r="487" ht="15.75" customHeight="1">
      <c r="I487" s="25"/>
    </row>
    <row r="488" ht="15.75" customHeight="1">
      <c r="I488" s="25"/>
    </row>
    <row r="489" ht="15.75" customHeight="1">
      <c r="I489" s="25"/>
    </row>
    <row r="490" ht="15.75" customHeight="1">
      <c r="I490" s="25"/>
    </row>
    <row r="491" ht="15.75" customHeight="1">
      <c r="I491" s="25"/>
    </row>
    <row r="492" ht="15.75" customHeight="1">
      <c r="I492" s="25"/>
    </row>
    <row r="493" ht="15.75" customHeight="1">
      <c r="I493" s="25"/>
    </row>
    <row r="494" ht="15.75" customHeight="1">
      <c r="I494" s="25"/>
    </row>
    <row r="495" ht="15.75" customHeight="1">
      <c r="I495" s="25"/>
    </row>
    <row r="496" ht="15.75" customHeight="1">
      <c r="I496" s="25"/>
    </row>
    <row r="497" ht="15.75" customHeight="1">
      <c r="I497" s="25"/>
    </row>
    <row r="498" ht="15.75" customHeight="1">
      <c r="I498" s="25"/>
    </row>
    <row r="499" ht="15.75" customHeight="1">
      <c r="I499" s="25"/>
    </row>
    <row r="500" ht="15.75" customHeight="1">
      <c r="I500" s="25"/>
    </row>
    <row r="501" ht="15.75" customHeight="1">
      <c r="I501" s="25"/>
    </row>
    <row r="502" ht="15.75" customHeight="1">
      <c r="I502" s="25"/>
    </row>
    <row r="503" ht="15.75" customHeight="1">
      <c r="I503" s="25"/>
    </row>
    <row r="504" ht="15.75" customHeight="1">
      <c r="I504" s="25"/>
    </row>
    <row r="505" ht="15.75" customHeight="1">
      <c r="I505" s="25"/>
    </row>
    <row r="506" ht="15.75" customHeight="1">
      <c r="I506" s="25"/>
    </row>
    <row r="507" ht="15.75" customHeight="1">
      <c r="I507" s="25"/>
    </row>
    <row r="508" ht="15.75" customHeight="1">
      <c r="I508" s="25"/>
    </row>
    <row r="509" ht="15.75" customHeight="1">
      <c r="I509" s="25"/>
    </row>
    <row r="510" ht="15.75" customHeight="1">
      <c r="I510" s="25"/>
    </row>
    <row r="511" ht="15.75" customHeight="1">
      <c r="I511" s="25"/>
    </row>
    <row r="512" ht="15.75" customHeight="1">
      <c r="I512" s="25"/>
    </row>
    <row r="513" ht="15.75" customHeight="1">
      <c r="I513" s="25"/>
    </row>
    <row r="514" ht="15.75" customHeight="1">
      <c r="I514" s="25"/>
    </row>
    <row r="515" ht="15.75" customHeight="1">
      <c r="I515" s="25"/>
    </row>
    <row r="516" ht="15.75" customHeight="1">
      <c r="I516" s="25"/>
    </row>
    <row r="517" ht="15.75" customHeight="1">
      <c r="I517" s="25"/>
    </row>
    <row r="518" ht="15.75" customHeight="1">
      <c r="I518" s="25"/>
    </row>
    <row r="519" ht="15.75" customHeight="1">
      <c r="I519" s="25"/>
    </row>
    <row r="520" ht="15.75" customHeight="1">
      <c r="I520" s="25"/>
    </row>
    <row r="521" ht="15.75" customHeight="1">
      <c r="I521" s="25"/>
    </row>
    <row r="522" ht="15.75" customHeight="1">
      <c r="I522" s="25"/>
    </row>
    <row r="523" ht="15.75" customHeight="1">
      <c r="I523" s="25"/>
    </row>
    <row r="524" ht="15.75" customHeight="1">
      <c r="I524" s="25"/>
    </row>
    <row r="525" ht="15.75" customHeight="1">
      <c r="I525" s="25"/>
    </row>
    <row r="526" ht="15.75" customHeight="1">
      <c r="I526" s="25"/>
    </row>
    <row r="527" ht="15.75" customHeight="1">
      <c r="I527" s="25"/>
    </row>
    <row r="528" ht="15.75" customHeight="1">
      <c r="I528" s="25"/>
    </row>
    <row r="529" ht="15.75" customHeight="1">
      <c r="I529" s="25"/>
    </row>
    <row r="530" ht="15.75" customHeight="1">
      <c r="I530" s="25"/>
    </row>
    <row r="531" ht="15.75" customHeight="1">
      <c r="I531" s="25"/>
    </row>
    <row r="532" ht="15.75" customHeight="1">
      <c r="I532" s="25"/>
    </row>
    <row r="533" ht="15.75" customHeight="1">
      <c r="I533" s="25"/>
    </row>
    <row r="534" ht="15.75" customHeight="1">
      <c r="I534" s="25"/>
    </row>
    <row r="535" ht="15.75" customHeight="1">
      <c r="I535" s="25"/>
    </row>
    <row r="536" ht="15.75" customHeight="1">
      <c r="I536" s="25"/>
    </row>
    <row r="537" ht="15.75" customHeight="1">
      <c r="I537" s="25"/>
    </row>
    <row r="538" ht="15.75" customHeight="1">
      <c r="I538" s="25"/>
    </row>
    <row r="539" ht="15.75" customHeight="1">
      <c r="I539" s="25"/>
    </row>
    <row r="540" ht="15.75" customHeight="1">
      <c r="I540" s="25"/>
    </row>
    <row r="541" ht="15.75" customHeight="1">
      <c r="I541" s="25"/>
    </row>
    <row r="542" ht="15.75" customHeight="1">
      <c r="I542" s="25"/>
    </row>
    <row r="543" ht="15.75" customHeight="1">
      <c r="I543" s="25"/>
    </row>
    <row r="544" ht="15.75" customHeight="1">
      <c r="I544" s="25"/>
    </row>
    <row r="545" ht="15.75" customHeight="1">
      <c r="I545" s="25"/>
    </row>
    <row r="546" ht="15.75" customHeight="1">
      <c r="I546" s="25"/>
    </row>
    <row r="547" ht="15.75" customHeight="1">
      <c r="I547" s="25"/>
    </row>
    <row r="548" ht="15.75" customHeight="1">
      <c r="I548" s="25"/>
    </row>
    <row r="549" ht="15.75" customHeight="1">
      <c r="I549" s="25"/>
    </row>
    <row r="550" ht="15.75" customHeight="1">
      <c r="I550" s="25"/>
    </row>
    <row r="551" ht="15.75" customHeight="1">
      <c r="I551" s="25"/>
    </row>
    <row r="552" ht="15.75" customHeight="1">
      <c r="I552" s="25"/>
    </row>
    <row r="553" ht="15.75" customHeight="1">
      <c r="I553" s="25"/>
    </row>
    <row r="554" ht="15.75" customHeight="1">
      <c r="I554" s="25"/>
    </row>
    <row r="555" ht="15.75" customHeight="1">
      <c r="I555" s="25"/>
    </row>
    <row r="556" ht="15.75" customHeight="1">
      <c r="I556" s="25"/>
    </row>
    <row r="557" ht="15.75" customHeight="1">
      <c r="I557" s="25"/>
    </row>
    <row r="558" ht="15.75" customHeight="1">
      <c r="I558" s="25"/>
    </row>
    <row r="559" ht="15.75" customHeight="1">
      <c r="I559" s="25"/>
    </row>
    <row r="560" ht="15.75" customHeight="1">
      <c r="I560" s="25"/>
    </row>
    <row r="561" ht="15.75" customHeight="1">
      <c r="I561" s="25"/>
    </row>
    <row r="562" ht="15.75" customHeight="1">
      <c r="I562" s="25"/>
    </row>
    <row r="563" ht="15.75" customHeight="1">
      <c r="I563" s="25"/>
    </row>
    <row r="564" ht="15.75" customHeight="1">
      <c r="I564" s="25"/>
    </row>
    <row r="565" ht="15.75" customHeight="1">
      <c r="I565" s="25"/>
    </row>
    <row r="566" ht="15.75" customHeight="1">
      <c r="I566" s="25"/>
    </row>
    <row r="567" ht="15.75" customHeight="1">
      <c r="I567" s="25"/>
    </row>
    <row r="568" ht="15.75" customHeight="1">
      <c r="I568" s="25"/>
    </row>
    <row r="569" ht="15.75" customHeight="1">
      <c r="I569" s="25"/>
    </row>
    <row r="570" ht="15.75" customHeight="1">
      <c r="I570" s="25"/>
    </row>
    <row r="571" ht="15.75" customHeight="1">
      <c r="I571" s="25"/>
    </row>
    <row r="572" ht="15.75" customHeight="1">
      <c r="I572" s="25"/>
    </row>
    <row r="573" ht="15.75" customHeight="1">
      <c r="I573" s="25"/>
    </row>
    <row r="574" ht="15.75" customHeight="1">
      <c r="I574" s="25"/>
    </row>
    <row r="575" ht="15.75" customHeight="1">
      <c r="I575" s="25"/>
    </row>
    <row r="576" ht="15.75" customHeight="1">
      <c r="I576" s="25"/>
    </row>
    <row r="577" ht="15.75" customHeight="1">
      <c r="I577" s="25"/>
    </row>
    <row r="578" ht="15.75" customHeight="1">
      <c r="I578" s="25"/>
    </row>
    <row r="579" ht="15.75" customHeight="1">
      <c r="I579" s="25"/>
    </row>
    <row r="580" ht="15.75" customHeight="1">
      <c r="I580" s="25"/>
    </row>
    <row r="581" ht="15.75" customHeight="1">
      <c r="I581" s="25"/>
    </row>
    <row r="582" ht="15.75" customHeight="1">
      <c r="I582" s="25"/>
    </row>
    <row r="583" ht="15.75" customHeight="1">
      <c r="I583" s="25"/>
    </row>
    <row r="584" ht="15.75" customHeight="1">
      <c r="I584" s="25"/>
    </row>
    <row r="585" ht="15.75" customHeight="1">
      <c r="I585" s="25"/>
    </row>
    <row r="586" ht="15.75" customHeight="1">
      <c r="I586" s="25"/>
    </row>
    <row r="587" ht="15.75" customHeight="1">
      <c r="I587" s="25"/>
    </row>
    <row r="588" ht="15.75" customHeight="1">
      <c r="I588" s="25"/>
    </row>
    <row r="589" ht="15.75" customHeight="1">
      <c r="I589" s="25"/>
    </row>
    <row r="590" ht="15.75" customHeight="1">
      <c r="I590" s="25"/>
    </row>
    <row r="591" ht="15.75" customHeight="1">
      <c r="I591" s="25"/>
    </row>
    <row r="592" ht="15.75" customHeight="1">
      <c r="I592" s="25"/>
    </row>
    <row r="593" ht="15.75" customHeight="1">
      <c r="I593" s="25"/>
    </row>
    <row r="594" ht="15.75" customHeight="1">
      <c r="I594" s="25"/>
    </row>
    <row r="595" ht="15.75" customHeight="1">
      <c r="I595" s="25"/>
    </row>
    <row r="596" ht="15.75" customHeight="1">
      <c r="I596" s="25"/>
    </row>
    <row r="597" ht="15.75" customHeight="1">
      <c r="I597" s="25"/>
    </row>
    <row r="598" ht="15.75" customHeight="1">
      <c r="I598" s="25"/>
    </row>
    <row r="599" ht="15.75" customHeight="1">
      <c r="I599" s="25"/>
    </row>
    <row r="600" ht="15.75" customHeight="1">
      <c r="I600" s="25"/>
    </row>
    <row r="601" ht="15.75" customHeight="1">
      <c r="I601" s="25"/>
    </row>
    <row r="602" ht="15.75" customHeight="1">
      <c r="I602" s="25"/>
    </row>
    <row r="603" ht="15.75" customHeight="1">
      <c r="I603" s="25"/>
    </row>
    <row r="604" ht="15.75" customHeight="1">
      <c r="I604" s="25"/>
    </row>
    <row r="605" ht="15.75" customHeight="1">
      <c r="I605" s="25"/>
    </row>
    <row r="606" ht="15.75" customHeight="1">
      <c r="I606" s="25"/>
    </row>
    <row r="607" ht="15.75" customHeight="1">
      <c r="I607" s="25"/>
    </row>
    <row r="608" ht="15.75" customHeight="1">
      <c r="I608" s="25"/>
    </row>
    <row r="609" ht="15.75" customHeight="1">
      <c r="I609" s="25"/>
    </row>
    <row r="610" ht="15.75" customHeight="1">
      <c r="I610" s="25"/>
    </row>
    <row r="611" ht="15.75" customHeight="1">
      <c r="I611" s="25"/>
    </row>
    <row r="612" ht="15.75" customHeight="1">
      <c r="I612" s="25"/>
    </row>
    <row r="613" ht="15.75" customHeight="1">
      <c r="I613" s="25"/>
    </row>
    <row r="614" ht="15.75" customHeight="1">
      <c r="I614" s="25"/>
    </row>
    <row r="615" ht="15.75" customHeight="1">
      <c r="I615" s="25"/>
    </row>
    <row r="616" ht="15.75" customHeight="1">
      <c r="I616" s="25"/>
    </row>
    <row r="617" ht="15.75" customHeight="1">
      <c r="I617" s="25"/>
    </row>
    <row r="618" ht="15.75" customHeight="1">
      <c r="I618" s="25"/>
    </row>
    <row r="619" ht="15.75" customHeight="1">
      <c r="I619" s="25"/>
    </row>
    <row r="620" ht="15.75" customHeight="1">
      <c r="I620" s="25"/>
    </row>
    <row r="621" ht="15.75" customHeight="1">
      <c r="I621" s="25"/>
    </row>
    <row r="622" ht="15.75" customHeight="1">
      <c r="I622" s="25"/>
    </row>
    <row r="623" ht="15.75" customHeight="1">
      <c r="I623" s="25"/>
    </row>
    <row r="624" ht="15.75" customHeight="1">
      <c r="I624" s="25"/>
    </row>
    <row r="625" ht="15.75" customHeight="1">
      <c r="I625" s="25"/>
    </row>
    <row r="626" ht="15.75" customHeight="1">
      <c r="I626" s="25"/>
    </row>
    <row r="627" ht="15.75" customHeight="1">
      <c r="I627" s="25"/>
    </row>
    <row r="628" ht="15.75" customHeight="1">
      <c r="I628" s="25"/>
    </row>
    <row r="629" ht="15.75" customHeight="1">
      <c r="I629" s="25"/>
    </row>
    <row r="630" ht="15.75" customHeight="1">
      <c r="I630" s="25"/>
    </row>
    <row r="631" ht="15.75" customHeight="1">
      <c r="I631" s="25"/>
    </row>
    <row r="632" ht="15.75" customHeight="1">
      <c r="I632" s="25"/>
    </row>
    <row r="633" ht="15.75" customHeight="1">
      <c r="I633" s="25"/>
    </row>
    <row r="634" ht="15.75" customHeight="1">
      <c r="I634" s="25"/>
    </row>
    <row r="635" ht="15.75" customHeight="1">
      <c r="I635" s="25"/>
    </row>
    <row r="636" ht="15.75" customHeight="1">
      <c r="I636" s="25"/>
    </row>
    <row r="637" ht="15.75" customHeight="1">
      <c r="I637" s="25"/>
    </row>
    <row r="638" ht="15.75" customHeight="1">
      <c r="I638" s="25"/>
    </row>
    <row r="639" ht="15.75" customHeight="1">
      <c r="I639" s="25"/>
    </row>
    <row r="640" ht="15.75" customHeight="1">
      <c r="I640" s="25"/>
    </row>
    <row r="641" ht="15.75" customHeight="1">
      <c r="I641" s="25"/>
    </row>
    <row r="642" ht="15.75" customHeight="1">
      <c r="I642" s="25"/>
    </row>
    <row r="643" ht="15.75" customHeight="1">
      <c r="I643" s="25"/>
    </row>
    <row r="644" ht="15.75" customHeight="1">
      <c r="I644" s="25"/>
    </row>
    <row r="645" ht="15.75" customHeight="1">
      <c r="I645" s="25"/>
    </row>
    <row r="646" ht="15.75" customHeight="1">
      <c r="I646" s="25"/>
    </row>
    <row r="647" ht="15.75" customHeight="1">
      <c r="I647" s="25"/>
    </row>
    <row r="648" ht="15.75" customHeight="1">
      <c r="I648" s="25"/>
    </row>
    <row r="649" ht="15.75" customHeight="1">
      <c r="I649" s="25"/>
    </row>
    <row r="650" ht="15.75" customHeight="1">
      <c r="I650" s="25"/>
    </row>
    <row r="651" ht="15.75" customHeight="1">
      <c r="I651" s="25"/>
    </row>
    <row r="652" ht="15.75" customHeight="1">
      <c r="I652" s="25"/>
    </row>
    <row r="653" ht="15.75" customHeight="1">
      <c r="I653" s="25"/>
    </row>
    <row r="654" ht="15.75" customHeight="1">
      <c r="I654" s="25"/>
    </row>
    <row r="655" ht="15.75" customHeight="1">
      <c r="I655" s="25"/>
    </row>
    <row r="656" ht="15.75" customHeight="1">
      <c r="I656" s="25"/>
    </row>
    <row r="657" ht="15.75" customHeight="1">
      <c r="I657" s="25"/>
    </row>
    <row r="658" ht="15.75" customHeight="1">
      <c r="I658" s="25"/>
    </row>
    <row r="659" ht="15.75" customHeight="1">
      <c r="I659" s="25"/>
    </row>
    <row r="660" ht="15.75" customHeight="1">
      <c r="I660" s="25"/>
    </row>
    <row r="661" ht="15.75" customHeight="1">
      <c r="I661" s="25"/>
    </row>
    <row r="662" ht="15.75" customHeight="1">
      <c r="I662" s="25"/>
    </row>
    <row r="663" ht="15.75" customHeight="1">
      <c r="I663" s="25"/>
    </row>
    <row r="664" ht="15.75" customHeight="1">
      <c r="I664" s="25"/>
    </row>
    <row r="665" ht="15.75" customHeight="1">
      <c r="I665" s="25"/>
    </row>
    <row r="666" ht="15.75" customHeight="1">
      <c r="I666" s="25"/>
    </row>
    <row r="667" ht="15.75" customHeight="1">
      <c r="I667" s="25"/>
    </row>
    <row r="668" ht="15.75" customHeight="1">
      <c r="I668" s="25"/>
    </row>
    <row r="669" ht="15.75" customHeight="1">
      <c r="I669" s="25"/>
    </row>
    <row r="670" ht="15.75" customHeight="1">
      <c r="I670" s="25"/>
    </row>
    <row r="671" ht="15.75" customHeight="1">
      <c r="I671" s="25"/>
    </row>
    <row r="672" ht="15.75" customHeight="1">
      <c r="I672" s="25"/>
    </row>
    <row r="673" ht="15.75" customHeight="1">
      <c r="I673" s="25"/>
    </row>
    <row r="674" ht="15.75" customHeight="1">
      <c r="I674" s="25"/>
    </row>
    <row r="675" ht="15.75" customHeight="1">
      <c r="I675" s="25"/>
    </row>
    <row r="676" ht="15.75" customHeight="1">
      <c r="I676" s="25"/>
    </row>
    <row r="677" ht="15.75" customHeight="1">
      <c r="I677" s="25"/>
    </row>
    <row r="678" ht="15.75" customHeight="1">
      <c r="I678" s="25"/>
    </row>
    <row r="679" ht="15.75" customHeight="1">
      <c r="I679" s="25"/>
    </row>
    <row r="680" ht="15.75" customHeight="1">
      <c r="I680" s="25"/>
    </row>
    <row r="681" ht="15.75" customHeight="1">
      <c r="I681" s="25"/>
    </row>
    <row r="682" ht="15.75" customHeight="1">
      <c r="I682" s="25"/>
    </row>
    <row r="683" ht="15.75" customHeight="1">
      <c r="I683" s="25"/>
    </row>
    <row r="684" ht="15.75" customHeight="1">
      <c r="I684" s="25"/>
    </row>
    <row r="685" ht="15.75" customHeight="1">
      <c r="I685" s="25"/>
    </row>
    <row r="686" ht="15.75" customHeight="1">
      <c r="I686" s="25"/>
    </row>
    <row r="687" ht="15.75" customHeight="1">
      <c r="I687" s="25"/>
    </row>
    <row r="688" ht="15.75" customHeight="1">
      <c r="I688" s="25"/>
    </row>
    <row r="689" ht="15.75" customHeight="1">
      <c r="I689" s="25"/>
    </row>
    <row r="690" ht="15.75" customHeight="1">
      <c r="I690" s="25"/>
    </row>
    <row r="691" ht="15.75" customHeight="1">
      <c r="I691" s="25"/>
    </row>
    <row r="692" ht="15.75" customHeight="1">
      <c r="I692" s="25"/>
    </row>
    <row r="693" ht="15.75" customHeight="1">
      <c r="I693" s="25"/>
    </row>
    <row r="694" ht="15.75" customHeight="1">
      <c r="I694" s="25"/>
    </row>
    <row r="695" ht="15.75" customHeight="1">
      <c r="I695" s="25"/>
    </row>
    <row r="696" ht="15.75" customHeight="1">
      <c r="I696" s="25"/>
    </row>
    <row r="697" ht="15.75" customHeight="1">
      <c r="I697" s="25"/>
    </row>
    <row r="698" ht="15.75" customHeight="1">
      <c r="I698" s="25"/>
    </row>
    <row r="699" ht="15.75" customHeight="1">
      <c r="I699" s="25"/>
    </row>
    <row r="700" ht="15.75" customHeight="1">
      <c r="I700" s="25"/>
    </row>
    <row r="701" ht="15.75" customHeight="1">
      <c r="I701" s="25"/>
    </row>
    <row r="702" ht="15.75" customHeight="1">
      <c r="I702" s="25"/>
    </row>
    <row r="703" ht="15.75" customHeight="1">
      <c r="I703" s="25"/>
    </row>
    <row r="704" ht="15.75" customHeight="1">
      <c r="I704" s="25"/>
    </row>
    <row r="705" ht="15.75" customHeight="1">
      <c r="I705" s="25"/>
    </row>
    <row r="706" ht="15.75" customHeight="1">
      <c r="I706" s="25"/>
    </row>
    <row r="707" ht="15.75" customHeight="1">
      <c r="I707" s="25"/>
    </row>
    <row r="708" ht="15.75" customHeight="1">
      <c r="I708" s="25"/>
    </row>
    <row r="709" ht="15.75" customHeight="1">
      <c r="I709" s="25"/>
    </row>
    <row r="710" ht="15.75" customHeight="1">
      <c r="I710" s="25"/>
    </row>
    <row r="711" ht="15.75" customHeight="1">
      <c r="I711" s="25"/>
    </row>
    <row r="712" ht="15.75" customHeight="1">
      <c r="I712" s="25"/>
    </row>
    <row r="713" ht="15.75" customHeight="1">
      <c r="I713" s="25"/>
    </row>
    <row r="714" ht="15.75" customHeight="1">
      <c r="I714" s="25"/>
    </row>
    <row r="715" ht="15.75" customHeight="1">
      <c r="I715" s="25"/>
    </row>
    <row r="716" ht="15.75" customHeight="1">
      <c r="I716" s="25"/>
    </row>
    <row r="717" ht="15.75" customHeight="1">
      <c r="I717" s="25"/>
    </row>
    <row r="718" ht="15.75" customHeight="1">
      <c r="I718" s="25"/>
    </row>
    <row r="719" ht="15.75" customHeight="1">
      <c r="I719" s="25"/>
    </row>
    <row r="720" ht="15.75" customHeight="1">
      <c r="I720" s="25"/>
    </row>
    <row r="721" ht="15.75" customHeight="1">
      <c r="I721" s="25"/>
    </row>
    <row r="722" ht="15.75" customHeight="1">
      <c r="I722" s="25"/>
    </row>
    <row r="723" ht="15.75" customHeight="1">
      <c r="I723" s="25"/>
    </row>
    <row r="724" ht="15.75" customHeight="1">
      <c r="I724" s="25"/>
    </row>
    <row r="725" ht="15.75" customHeight="1">
      <c r="I725" s="25"/>
    </row>
    <row r="726" ht="15.75" customHeight="1">
      <c r="I726" s="25"/>
    </row>
    <row r="727" ht="15.75" customHeight="1">
      <c r="I727" s="25"/>
    </row>
    <row r="728" ht="15.75" customHeight="1">
      <c r="I728" s="25"/>
    </row>
    <row r="729" ht="15.75" customHeight="1">
      <c r="I729" s="25"/>
    </row>
    <row r="730" ht="15.75" customHeight="1">
      <c r="I730" s="25"/>
    </row>
    <row r="731" ht="15.75" customHeight="1">
      <c r="I731" s="25"/>
    </row>
    <row r="732" ht="15.75" customHeight="1">
      <c r="I732" s="25"/>
    </row>
    <row r="733" ht="15.75" customHeight="1">
      <c r="I733" s="25"/>
    </row>
    <row r="734" ht="15.75" customHeight="1">
      <c r="I734" s="25"/>
    </row>
    <row r="735" ht="15.75" customHeight="1">
      <c r="I735" s="25"/>
    </row>
    <row r="736" ht="15.75" customHeight="1">
      <c r="I736" s="25"/>
    </row>
    <row r="737" ht="15.75" customHeight="1">
      <c r="I737" s="25"/>
    </row>
    <row r="738" ht="15.75" customHeight="1">
      <c r="I738" s="25"/>
    </row>
    <row r="739" ht="15.75" customHeight="1">
      <c r="I739" s="25"/>
    </row>
    <row r="740" ht="15.75" customHeight="1">
      <c r="I740" s="25"/>
    </row>
    <row r="741" ht="15.75" customHeight="1">
      <c r="I741" s="25"/>
    </row>
    <row r="742" ht="15.75" customHeight="1">
      <c r="I742" s="25"/>
    </row>
    <row r="743" ht="15.75" customHeight="1">
      <c r="I743" s="25"/>
    </row>
    <row r="744" ht="15.75" customHeight="1">
      <c r="I744" s="25"/>
    </row>
    <row r="745" ht="15.75" customHeight="1">
      <c r="I745" s="25"/>
    </row>
    <row r="746" ht="15.75" customHeight="1">
      <c r="I746" s="25"/>
    </row>
    <row r="747" ht="15.75" customHeight="1">
      <c r="I747" s="25"/>
    </row>
    <row r="748" ht="15.75" customHeight="1">
      <c r="I748" s="25"/>
    </row>
    <row r="749" ht="15.75" customHeight="1">
      <c r="I749" s="25"/>
    </row>
    <row r="750" ht="15.75" customHeight="1">
      <c r="I750" s="25"/>
    </row>
    <row r="751" ht="15.75" customHeight="1">
      <c r="I751" s="25"/>
    </row>
    <row r="752" ht="15.75" customHeight="1">
      <c r="I752" s="25"/>
    </row>
    <row r="753" ht="15.75" customHeight="1">
      <c r="I753" s="25"/>
    </row>
    <row r="754" ht="15.75" customHeight="1">
      <c r="I754" s="25"/>
    </row>
    <row r="755" ht="15.75" customHeight="1">
      <c r="I755" s="25"/>
    </row>
    <row r="756" ht="15.75" customHeight="1">
      <c r="I756" s="25"/>
    </row>
    <row r="757" ht="15.75" customHeight="1">
      <c r="I757" s="25"/>
    </row>
    <row r="758" ht="15.75" customHeight="1">
      <c r="I758" s="25"/>
    </row>
    <row r="759" ht="15.75" customHeight="1">
      <c r="I759" s="25"/>
    </row>
    <row r="760" ht="15.75" customHeight="1">
      <c r="I760" s="25"/>
    </row>
    <row r="761" ht="15.75" customHeight="1">
      <c r="I761" s="25"/>
    </row>
    <row r="762" ht="15.75" customHeight="1">
      <c r="I762" s="25"/>
    </row>
    <row r="763" ht="15.75" customHeight="1">
      <c r="I763" s="25"/>
    </row>
    <row r="764" ht="15.75" customHeight="1">
      <c r="I764" s="25"/>
    </row>
    <row r="765" ht="15.75" customHeight="1">
      <c r="I765" s="25"/>
    </row>
    <row r="766" ht="15.75" customHeight="1">
      <c r="I766" s="25"/>
    </row>
    <row r="767" ht="15.75" customHeight="1">
      <c r="I767" s="25"/>
    </row>
    <row r="768" ht="15.75" customHeight="1">
      <c r="I768" s="25"/>
    </row>
    <row r="769" ht="15.75" customHeight="1">
      <c r="I769" s="25"/>
    </row>
    <row r="770" ht="15.75" customHeight="1">
      <c r="I770" s="25"/>
    </row>
    <row r="771" ht="15.75" customHeight="1">
      <c r="I771" s="25"/>
    </row>
    <row r="772" ht="15.75" customHeight="1">
      <c r="I772" s="25"/>
    </row>
    <row r="773" ht="15.75" customHeight="1">
      <c r="I773" s="25"/>
    </row>
    <row r="774" ht="15.75" customHeight="1">
      <c r="I774" s="25"/>
    </row>
    <row r="775" ht="15.75" customHeight="1">
      <c r="I775" s="25"/>
    </row>
    <row r="776" ht="15.75" customHeight="1">
      <c r="I776" s="25"/>
    </row>
    <row r="777" ht="15.75" customHeight="1">
      <c r="I777" s="25"/>
    </row>
    <row r="778" ht="15.75" customHeight="1">
      <c r="I778" s="25"/>
    </row>
    <row r="779" ht="15.75" customHeight="1">
      <c r="I779" s="25"/>
    </row>
    <row r="780" ht="15.75" customHeight="1">
      <c r="I780" s="25"/>
    </row>
    <row r="781" ht="15.75" customHeight="1">
      <c r="I781" s="25"/>
    </row>
    <row r="782" ht="15.75" customHeight="1">
      <c r="I782" s="25"/>
    </row>
    <row r="783" ht="15.75" customHeight="1">
      <c r="I783" s="25"/>
    </row>
    <row r="784" ht="15.75" customHeight="1">
      <c r="I784" s="25"/>
    </row>
    <row r="785" ht="15.75" customHeight="1">
      <c r="I785" s="25"/>
    </row>
    <row r="786" ht="15.75" customHeight="1">
      <c r="I786" s="25"/>
    </row>
    <row r="787" ht="15.75" customHeight="1">
      <c r="I787" s="25"/>
    </row>
    <row r="788" ht="15.75" customHeight="1">
      <c r="I788" s="25"/>
    </row>
    <row r="789" ht="15.75" customHeight="1">
      <c r="I789" s="25"/>
    </row>
    <row r="790" ht="15.75" customHeight="1">
      <c r="I790" s="25"/>
    </row>
    <row r="791" ht="15.75" customHeight="1">
      <c r="I791" s="25"/>
    </row>
    <row r="792" ht="15.75" customHeight="1">
      <c r="I792" s="25"/>
    </row>
    <row r="793" ht="15.75" customHeight="1">
      <c r="I793" s="25"/>
    </row>
    <row r="794" ht="15.75" customHeight="1">
      <c r="I794" s="25"/>
    </row>
    <row r="795" ht="15.75" customHeight="1">
      <c r="I795" s="25"/>
    </row>
    <row r="796" ht="15.75" customHeight="1">
      <c r="I796" s="25"/>
    </row>
    <row r="797" ht="15.75" customHeight="1">
      <c r="I797" s="25"/>
    </row>
    <row r="798" ht="15.75" customHeight="1">
      <c r="I798" s="25"/>
    </row>
    <row r="799" ht="15.75" customHeight="1">
      <c r="I799" s="25"/>
    </row>
    <row r="800" ht="15.75" customHeight="1">
      <c r="I800" s="25"/>
    </row>
    <row r="801" ht="15.75" customHeight="1">
      <c r="I801" s="25"/>
    </row>
    <row r="802" ht="15.75" customHeight="1">
      <c r="I802" s="25"/>
    </row>
    <row r="803" ht="15.75" customHeight="1">
      <c r="I803" s="25"/>
    </row>
    <row r="804" ht="15.75" customHeight="1">
      <c r="I804" s="25"/>
    </row>
    <row r="805" ht="15.75" customHeight="1">
      <c r="I805" s="25"/>
    </row>
    <row r="806" ht="15.75" customHeight="1">
      <c r="I806" s="25"/>
    </row>
    <row r="807" ht="15.75" customHeight="1">
      <c r="I807" s="25"/>
    </row>
    <row r="808" ht="15.75" customHeight="1">
      <c r="I808" s="25"/>
    </row>
    <row r="809" ht="15.75" customHeight="1">
      <c r="I809" s="25"/>
    </row>
    <row r="810" ht="15.75" customHeight="1">
      <c r="I810" s="25"/>
    </row>
    <row r="811" ht="15.75" customHeight="1">
      <c r="I811" s="25"/>
    </row>
    <row r="812" ht="15.75" customHeight="1">
      <c r="I812" s="25"/>
    </row>
    <row r="813" ht="15.75" customHeight="1">
      <c r="I813" s="25"/>
    </row>
    <row r="814" ht="15.75" customHeight="1">
      <c r="I814" s="25"/>
    </row>
    <row r="815" ht="15.75" customHeight="1">
      <c r="I815" s="25"/>
    </row>
    <row r="816" ht="15.75" customHeight="1">
      <c r="I816" s="25"/>
    </row>
    <row r="817" ht="15.75" customHeight="1">
      <c r="I817" s="25"/>
    </row>
    <row r="818" ht="15.75" customHeight="1">
      <c r="I818" s="25"/>
    </row>
    <row r="819" ht="15.75" customHeight="1">
      <c r="I819" s="25"/>
    </row>
    <row r="820" ht="15.75" customHeight="1">
      <c r="I820" s="25"/>
    </row>
    <row r="821" ht="15.75" customHeight="1">
      <c r="I821" s="25"/>
    </row>
    <row r="822" ht="15.75" customHeight="1">
      <c r="I822" s="25"/>
    </row>
    <row r="823" ht="15.75" customHeight="1">
      <c r="I823" s="25"/>
    </row>
    <row r="824" ht="15.75" customHeight="1">
      <c r="I824" s="25"/>
    </row>
    <row r="825" ht="15.75" customHeight="1">
      <c r="I825" s="25"/>
    </row>
    <row r="826" ht="15.75" customHeight="1">
      <c r="I826" s="25"/>
    </row>
    <row r="827" ht="15.75" customHeight="1">
      <c r="I827" s="25"/>
    </row>
    <row r="828" ht="15.75" customHeight="1">
      <c r="I828" s="25"/>
    </row>
    <row r="829" ht="15.75" customHeight="1">
      <c r="I829" s="25"/>
    </row>
    <row r="830" ht="15.75" customHeight="1">
      <c r="I830" s="25"/>
    </row>
    <row r="831" ht="15.75" customHeight="1">
      <c r="I831" s="25"/>
    </row>
    <row r="832" ht="15.75" customHeight="1">
      <c r="I832" s="25"/>
    </row>
    <row r="833" ht="15.75" customHeight="1">
      <c r="I833" s="25"/>
    </row>
    <row r="834" ht="15.75" customHeight="1">
      <c r="I834" s="25"/>
    </row>
    <row r="835" ht="15.75" customHeight="1">
      <c r="I835" s="25"/>
    </row>
    <row r="836" ht="15.75" customHeight="1">
      <c r="I836" s="25"/>
    </row>
    <row r="837" ht="15.75" customHeight="1">
      <c r="I837" s="25"/>
    </row>
    <row r="838" ht="15.75" customHeight="1">
      <c r="I838" s="25"/>
    </row>
    <row r="839" ht="15.75" customHeight="1">
      <c r="I839" s="25"/>
    </row>
    <row r="840" ht="15.75" customHeight="1">
      <c r="I840" s="25"/>
    </row>
    <row r="841" ht="15.75" customHeight="1">
      <c r="I841" s="25"/>
    </row>
    <row r="842" ht="15.75" customHeight="1">
      <c r="I842" s="25"/>
    </row>
    <row r="843" ht="15.75" customHeight="1">
      <c r="I843" s="25"/>
    </row>
    <row r="844" ht="15.75" customHeight="1">
      <c r="I844" s="25"/>
    </row>
    <row r="845" ht="15.75" customHeight="1">
      <c r="I845" s="25"/>
    </row>
    <row r="846" ht="15.75" customHeight="1">
      <c r="I846" s="25"/>
    </row>
    <row r="847" ht="15.75" customHeight="1">
      <c r="I847" s="25"/>
    </row>
    <row r="848" ht="15.75" customHeight="1">
      <c r="I848" s="25"/>
    </row>
    <row r="849" ht="15.75" customHeight="1">
      <c r="I849" s="25"/>
    </row>
    <row r="850" ht="15.75" customHeight="1">
      <c r="I850" s="25"/>
    </row>
    <row r="851" ht="15.75" customHeight="1">
      <c r="I851" s="25"/>
    </row>
    <row r="852" ht="15.75" customHeight="1">
      <c r="I852" s="25"/>
    </row>
    <row r="853" ht="15.75" customHeight="1">
      <c r="I853" s="25"/>
    </row>
    <row r="854" ht="15.75" customHeight="1">
      <c r="I854" s="25"/>
    </row>
    <row r="855" ht="15.75" customHeight="1">
      <c r="I855" s="25"/>
    </row>
    <row r="856" ht="15.75" customHeight="1">
      <c r="I856" s="25"/>
    </row>
    <row r="857" ht="15.75" customHeight="1">
      <c r="I857" s="25"/>
    </row>
    <row r="858" ht="15.75" customHeight="1">
      <c r="I858" s="25"/>
    </row>
    <row r="859" ht="15.75" customHeight="1">
      <c r="I859" s="25"/>
    </row>
    <row r="860" ht="15.75" customHeight="1">
      <c r="I860" s="25"/>
    </row>
    <row r="861" ht="15.75" customHeight="1">
      <c r="I861" s="25"/>
    </row>
    <row r="862" ht="15.75" customHeight="1">
      <c r="I862" s="25"/>
    </row>
    <row r="863" ht="15.75" customHeight="1">
      <c r="I863" s="25"/>
    </row>
    <row r="864" ht="15.75" customHeight="1">
      <c r="I864" s="25"/>
    </row>
    <row r="865" ht="15.75" customHeight="1">
      <c r="I865" s="25"/>
    </row>
    <row r="866" ht="15.75" customHeight="1">
      <c r="I866" s="25"/>
    </row>
    <row r="867" ht="15.75" customHeight="1">
      <c r="I867" s="25"/>
    </row>
    <row r="868" ht="15.75" customHeight="1">
      <c r="I868" s="25"/>
    </row>
    <row r="869" ht="15.75" customHeight="1">
      <c r="I869" s="25"/>
    </row>
    <row r="870" ht="15.75" customHeight="1">
      <c r="I870" s="25"/>
    </row>
    <row r="871" ht="15.75" customHeight="1">
      <c r="I871" s="25"/>
    </row>
    <row r="872" ht="15.75" customHeight="1">
      <c r="I872" s="25"/>
    </row>
    <row r="873" ht="15.75" customHeight="1">
      <c r="I873" s="25"/>
    </row>
    <row r="874" ht="15.75" customHeight="1">
      <c r="I874" s="25"/>
    </row>
    <row r="875" ht="15.75" customHeight="1">
      <c r="I875" s="25"/>
    </row>
    <row r="876" ht="15.75" customHeight="1">
      <c r="I876" s="25"/>
    </row>
    <row r="877" ht="15.75" customHeight="1">
      <c r="I877" s="25"/>
    </row>
    <row r="878" ht="15.75" customHeight="1">
      <c r="I878" s="25"/>
    </row>
    <row r="879" ht="15.75" customHeight="1">
      <c r="I879" s="25"/>
    </row>
    <row r="880" ht="15.75" customHeight="1">
      <c r="I880" s="25"/>
    </row>
    <row r="881" ht="15.75" customHeight="1">
      <c r="I881" s="25"/>
    </row>
    <row r="882" ht="15.75" customHeight="1">
      <c r="I882" s="25"/>
    </row>
    <row r="883" ht="15.75" customHeight="1">
      <c r="I883" s="25"/>
    </row>
    <row r="884" ht="15.75" customHeight="1">
      <c r="I884" s="25"/>
    </row>
    <row r="885" ht="15.75" customHeight="1">
      <c r="I885" s="25"/>
    </row>
    <row r="886" ht="15.75" customHeight="1">
      <c r="I886" s="25"/>
    </row>
    <row r="887" ht="15.75" customHeight="1">
      <c r="I887" s="25"/>
    </row>
    <row r="888" ht="15.75" customHeight="1">
      <c r="I888" s="25"/>
    </row>
    <row r="889" ht="15.75" customHeight="1">
      <c r="I889" s="25"/>
    </row>
    <row r="890" ht="15.75" customHeight="1">
      <c r="I890" s="25"/>
    </row>
    <row r="891" ht="15.75" customHeight="1">
      <c r="I891" s="25"/>
    </row>
    <row r="892" ht="15.75" customHeight="1">
      <c r="I892" s="25"/>
    </row>
    <row r="893" ht="15.75" customHeight="1">
      <c r="I893" s="25"/>
    </row>
    <row r="894" ht="15.75" customHeight="1">
      <c r="I894" s="25"/>
    </row>
    <row r="895" ht="15.75" customHeight="1">
      <c r="I895" s="25"/>
    </row>
    <row r="896" ht="15.75" customHeight="1">
      <c r="I896" s="25"/>
    </row>
    <row r="897" ht="15.75" customHeight="1">
      <c r="I897" s="25"/>
    </row>
    <row r="898" ht="15.75" customHeight="1">
      <c r="I898" s="25"/>
    </row>
    <row r="899" ht="15.75" customHeight="1">
      <c r="I899" s="25"/>
    </row>
    <row r="900" ht="15.75" customHeight="1">
      <c r="I900" s="25"/>
    </row>
    <row r="901" ht="15.75" customHeight="1">
      <c r="I901" s="25"/>
    </row>
    <row r="902" ht="15.75" customHeight="1">
      <c r="I902" s="25"/>
    </row>
    <row r="903" ht="15.75" customHeight="1">
      <c r="I903" s="25"/>
    </row>
    <row r="904" ht="15.75" customHeight="1">
      <c r="I904" s="25"/>
    </row>
    <row r="905" ht="15.75" customHeight="1">
      <c r="I905" s="25"/>
    </row>
    <row r="906" ht="15.75" customHeight="1">
      <c r="I906" s="25"/>
    </row>
    <row r="907" ht="15.75" customHeight="1">
      <c r="I907" s="25"/>
    </row>
    <row r="908" ht="15.75" customHeight="1">
      <c r="I908" s="25"/>
    </row>
    <row r="909" ht="15.75" customHeight="1">
      <c r="I909" s="25"/>
    </row>
    <row r="910" ht="15.75" customHeight="1">
      <c r="I910" s="25"/>
    </row>
    <row r="911" ht="15.75" customHeight="1">
      <c r="I911" s="25"/>
    </row>
    <row r="912" ht="15.75" customHeight="1">
      <c r="I912" s="25"/>
    </row>
    <row r="913" ht="15.75" customHeight="1">
      <c r="I913" s="25"/>
    </row>
    <row r="914" ht="15.75" customHeight="1">
      <c r="I914" s="25"/>
    </row>
    <row r="915" ht="15.75" customHeight="1">
      <c r="I915" s="25"/>
    </row>
    <row r="916" ht="15.75" customHeight="1">
      <c r="I916" s="25"/>
    </row>
    <row r="917" ht="15.75" customHeight="1">
      <c r="I917" s="25"/>
    </row>
    <row r="918" ht="15.75" customHeight="1">
      <c r="I918" s="25"/>
    </row>
    <row r="919" ht="15.75" customHeight="1">
      <c r="I919" s="25"/>
    </row>
    <row r="920" ht="15.75" customHeight="1">
      <c r="I920" s="25"/>
    </row>
    <row r="921" ht="15.75" customHeight="1">
      <c r="I921" s="25"/>
    </row>
    <row r="922" ht="15.75" customHeight="1">
      <c r="I922" s="25"/>
    </row>
    <row r="923" ht="15.75" customHeight="1">
      <c r="I923" s="25"/>
    </row>
    <row r="924" ht="15.75" customHeight="1">
      <c r="I924" s="25"/>
    </row>
    <row r="925" ht="15.75" customHeight="1">
      <c r="I925" s="25"/>
    </row>
    <row r="926" ht="15.75" customHeight="1">
      <c r="I926" s="25"/>
    </row>
    <row r="927" ht="15.75" customHeight="1">
      <c r="I927" s="25"/>
    </row>
    <row r="928" ht="15.75" customHeight="1">
      <c r="I928" s="25"/>
    </row>
    <row r="929" ht="15.75" customHeight="1">
      <c r="I929" s="25"/>
    </row>
    <row r="930" ht="15.75" customHeight="1">
      <c r="I930" s="25"/>
    </row>
    <row r="931" ht="15.75" customHeight="1">
      <c r="I931" s="25"/>
    </row>
    <row r="932" ht="15.75" customHeight="1">
      <c r="I932" s="25"/>
    </row>
    <row r="933" ht="15.75" customHeight="1">
      <c r="I933" s="25"/>
    </row>
    <row r="934" ht="15.75" customHeight="1">
      <c r="I934" s="25"/>
    </row>
    <row r="935" ht="15.75" customHeight="1">
      <c r="I935" s="25"/>
    </row>
    <row r="936" ht="15.75" customHeight="1">
      <c r="I936" s="25"/>
    </row>
    <row r="937" ht="15.75" customHeight="1">
      <c r="I937" s="25"/>
    </row>
    <row r="938" ht="15.75" customHeight="1">
      <c r="I938" s="25"/>
    </row>
    <row r="939" ht="15.75" customHeight="1">
      <c r="I939" s="25"/>
    </row>
    <row r="940" ht="15.75" customHeight="1">
      <c r="I940" s="25"/>
    </row>
    <row r="941" ht="15.75" customHeight="1">
      <c r="I941" s="25"/>
    </row>
    <row r="942" ht="15.75" customHeight="1">
      <c r="I942" s="25"/>
    </row>
    <row r="943" ht="15.75" customHeight="1">
      <c r="I943" s="25"/>
    </row>
    <row r="944" ht="15.75" customHeight="1">
      <c r="I944" s="25"/>
    </row>
    <row r="945" ht="15.75" customHeight="1">
      <c r="I945" s="25"/>
    </row>
    <row r="946" ht="15.75" customHeight="1">
      <c r="I946" s="25"/>
    </row>
    <row r="947" ht="15.75" customHeight="1">
      <c r="I947" s="25"/>
    </row>
    <row r="948" ht="15.75" customHeight="1">
      <c r="I948" s="25"/>
    </row>
    <row r="949" ht="15.75" customHeight="1">
      <c r="I949" s="25"/>
    </row>
    <row r="950" ht="15.75" customHeight="1">
      <c r="I950" s="25"/>
    </row>
    <row r="951" ht="15.75" customHeight="1">
      <c r="I951" s="25"/>
    </row>
    <row r="952" ht="15.75" customHeight="1">
      <c r="I952" s="25"/>
    </row>
    <row r="953" ht="15.75" customHeight="1">
      <c r="I953" s="25"/>
    </row>
    <row r="954" ht="15.75" customHeight="1">
      <c r="I954" s="25"/>
    </row>
    <row r="955" ht="15.75" customHeight="1">
      <c r="I955" s="25"/>
    </row>
    <row r="956" ht="15.75" customHeight="1">
      <c r="I956" s="25"/>
    </row>
    <row r="957" ht="15.75" customHeight="1">
      <c r="I957" s="25"/>
    </row>
    <row r="958" ht="15.75" customHeight="1">
      <c r="I958" s="25"/>
    </row>
    <row r="959" ht="15.75" customHeight="1">
      <c r="I959" s="25"/>
    </row>
    <row r="960" ht="15.75" customHeight="1">
      <c r="I960" s="25"/>
    </row>
    <row r="961" ht="15.75" customHeight="1">
      <c r="I961" s="25"/>
    </row>
    <row r="962" ht="15.75" customHeight="1">
      <c r="I962" s="25"/>
    </row>
    <row r="963" ht="15.75" customHeight="1">
      <c r="I963" s="25"/>
    </row>
    <row r="964" ht="15.75" customHeight="1">
      <c r="I964" s="25"/>
    </row>
    <row r="965" ht="15.75" customHeight="1">
      <c r="I965" s="25"/>
    </row>
    <row r="966" ht="15.75" customHeight="1">
      <c r="I966" s="25"/>
    </row>
    <row r="967" ht="15.75" customHeight="1">
      <c r="I967" s="25"/>
    </row>
    <row r="968" ht="15.75" customHeight="1">
      <c r="I968" s="25"/>
    </row>
    <row r="969" ht="15.75" customHeight="1">
      <c r="I969" s="25"/>
    </row>
    <row r="970" ht="15.75" customHeight="1">
      <c r="I970" s="25"/>
    </row>
    <row r="971" ht="15.75" customHeight="1">
      <c r="I971" s="25"/>
    </row>
    <row r="972" ht="15.75" customHeight="1">
      <c r="I972" s="25"/>
    </row>
    <row r="973" ht="15.75" customHeight="1">
      <c r="I973" s="25"/>
    </row>
    <row r="974" ht="15.75" customHeight="1">
      <c r="I974" s="25"/>
    </row>
    <row r="975" ht="15.75" customHeight="1">
      <c r="I975" s="25"/>
    </row>
    <row r="976" ht="15.75" customHeight="1">
      <c r="I976" s="25"/>
    </row>
    <row r="977" ht="15.75" customHeight="1">
      <c r="I977" s="25"/>
    </row>
    <row r="978" ht="15.75" customHeight="1">
      <c r="I978" s="25"/>
    </row>
    <row r="979" ht="15.75" customHeight="1">
      <c r="I979" s="25"/>
    </row>
    <row r="980" ht="15.75" customHeight="1">
      <c r="I980" s="25"/>
    </row>
    <row r="981" ht="15.75" customHeight="1">
      <c r="I981" s="25"/>
    </row>
    <row r="982" ht="15.75" customHeight="1">
      <c r="I982" s="25"/>
    </row>
    <row r="983" ht="15.75" customHeight="1">
      <c r="I983" s="25"/>
    </row>
    <row r="984" ht="15.75" customHeight="1">
      <c r="I984" s="25"/>
    </row>
    <row r="985" ht="15.75" customHeight="1">
      <c r="I985" s="25"/>
    </row>
    <row r="986" ht="15.75" customHeight="1">
      <c r="I986" s="25"/>
    </row>
    <row r="987" ht="15.75" customHeight="1">
      <c r="I987" s="25"/>
    </row>
    <row r="988" ht="15.75" customHeight="1">
      <c r="I988" s="25"/>
    </row>
    <row r="989" ht="15.75" customHeight="1">
      <c r="I989" s="25"/>
    </row>
    <row r="990" ht="15.75" customHeight="1">
      <c r="I990" s="25"/>
    </row>
    <row r="991" ht="15.75" customHeight="1">
      <c r="I991" s="25"/>
    </row>
    <row r="992" ht="15.75" customHeight="1">
      <c r="I992" s="25"/>
    </row>
    <row r="993" ht="15.75" customHeight="1">
      <c r="I993" s="25"/>
    </row>
    <row r="994" ht="15.75" customHeight="1">
      <c r="I994" s="25"/>
    </row>
    <row r="995" ht="15.75" customHeight="1">
      <c r="I995" s="25"/>
    </row>
    <row r="996" ht="15.75" customHeight="1">
      <c r="I996" s="25"/>
    </row>
    <row r="997" ht="15.75" customHeight="1">
      <c r="I997" s="25"/>
    </row>
    <row r="998" ht="15.75" customHeight="1">
      <c r="I998" s="25"/>
    </row>
    <row r="999" ht="15.75" customHeight="1">
      <c r="I999" s="25"/>
    </row>
    <row r="1000" ht="15.75" customHeight="1">
      <c r="I1000" s="25"/>
    </row>
  </sheetData>
  <mergeCells count="8">
    <mergeCell ref="A2:C2"/>
    <mergeCell ref="E2:G2"/>
    <mergeCell ref="I2:K2"/>
    <mergeCell ref="B10:G10"/>
    <mergeCell ref="J10:K10"/>
    <mergeCell ref="J14:K14"/>
    <mergeCell ref="B24:E24"/>
    <mergeCell ref="H24:K2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5"/>
    <col customWidth="1" min="2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2019-10-29T15:21:56Z</dcterms:created>
  <dc:creator>Adriana Aguirre Campo</dc:creator>
</cp:coreProperties>
</file>